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gipu365-my.sharepoint.com/personal/nevena_strbic_mpgi_hr/Documents/Documents/Nstrbic/ENERGETSKA UCINKOVITOST/Smjernice za analizu pozar potres zuku/Azurirane Smjernice za analizu_2024/za objavu/"/>
    </mc:Choice>
  </mc:AlternateContent>
  <xr:revisionPtr revIDLastSave="130" documentId="8_{AC81596B-DC19-4DBA-9A24-0CC6A1FF1E8C}" xr6:coauthVersionLast="47" xr6:coauthVersionMax="47" xr10:uidLastSave="{E0608129-7130-4AF0-B425-DD50F817DF96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List1!$A$1:$L$306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5" i="1"/>
  <c r="K36" i="1"/>
  <c r="K37" i="1"/>
  <c r="K277" i="1"/>
  <c r="K273" i="1"/>
  <c r="K274" i="1"/>
  <c r="K275" i="1"/>
  <c r="K101" i="1" l="1"/>
  <c r="K92" i="1"/>
  <c r="K293" i="1" l="1"/>
  <c r="K245" i="1" s="1"/>
  <c r="K246" i="1" s="1"/>
  <c r="K292" i="1"/>
  <c r="K291" i="1"/>
  <c r="K230" i="1" s="1"/>
  <c r="K290" i="1"/>
  <c r="K229" i="1" s="1"/>
  <c r="K289" i="1"/>
  <c r="K228" i="1" s="1"/>
  <c r="K288" i="1"/>
  <c r="K214" i="1" s="1"/>
  <c r="K287" i="1"/>
  <c r="K213" i="1" s="1"/>
  <c r="K286" i="1"/>
  <c r="K212" i="1" s="1"/>
  <c r="K285" i="1"/>
  <c r="K206" i="1" s="1"/>
  <c r="K284" i="1"/>
  <c r="K197" i="1" s="1"/>
  <c r="K283" i="1"/>
  <c r="K196" i="1" s="1"/>
  <c r="K282" i="1"/>
  <c r="K195" i="1" s="1"/>
  <c r="K281" i="1"/>
  <c r="K194" i="1" s="1"/>
  <c r="K280" i="1"/>
  <c r="K145" i="1" s="1"/>
  <c r="K279" i="1"/>
  <c r="K278" i="1"/>
  <c r="K143" i="1" s="1"/>
  <c r="K142" i="1"/>
  <c r="K276" i="1"/>
  <c r="K124" i="1" s="1"/>
  <c r="K123" i="1"/>
  <c r="K272" i="1"/>
  <c r="K271" i="1"/>
  <c r="K270" i="1"/>
  <c r="K269" i="1"/>
  <c r="K268" i="1"/>
  <c r="K267" i="1"/>
  <c r="K266" i="1"/>
  <c r="K265" i="1"/>
  <c r="K264" i="1"/>
  <c r="K263" i="1"/>
  <c r="K262" i="1"/>
  <c r="K56" i="1" s="1"/>
  <c r="K261" i="1"/>
  <c r="K260" i="1"/>
  <c r="K259" i="1"/>
  <c r="K258" i="1"/>
  <c r="K257" i="1"/>
  <c r="K256" i="1"/>
  <c r="K255" i="1"/>
  <c r="K91" i="1" l="1"/>
  <c r="K93" i="1" s="1"/>
  <c r="K103" i="1"/>
  <c r="K79" i="1"/>
  <c r="K102" i="1"/>
  <c r="K78" i="1"/>
  <c r="K59" i="1"/>
  <c r="K69" i="1"/>
  <c r="K114" i="1"/>
  <c r="K46" i="1"/>
  <c r="K58" i="1"/>
  <c r="K125" i="1"/>
  <c r="K57" i="1"/>
  <c r="K154" i="1"/>
  <c r="K155" i="1" s="1"/>
  <c r="K144" i="1"/>
  <c r="F176" i="1"/>
  <c r="F175" i="1"/>
  <c r="K80" i="1" l="1"/>
  <c r="K215" i="1"/>
  <c r="K70" i="1"/>
  <c r="K47" i="1"/>
  <c r="K146" i="1"/>
  <c r="K126" i="1"/>
  <c r="K231" i="1"/>
  <c r="K115" i="1"/>
  <c r="K198" i="1"/>
  <c r="K104" i="1" l="1"/>
  <c r="K60" i="1"/>
  <c r="K250" i="1" l="1"/>
</calcChain>
</file>

<file path=xl/sharedStrings.xml><?xml version="1.0" encoding="utf-8"?>
<sst xmlns="http://schemas.openxmlformats.org/spreadsheetml/2006/main" count="541" uniqueCount="193">
  <si>
    <r>
      <rPr>
        <sz val="16"/>
        <color rgb="FF000000"/>
        <rFont val="Calibri"/>
        <family val="2"/>
        <charset val="238"/>
        <scheme val="minor"/>
      </rPr>
      <t>(1/3)</t>
    </r>
    <r>
      <rPr>
        <b/>
        <sz val="16"/>
        <color rgb="FF000000"/>
        <rFont val="Calibri"/>
        <family val="2"/>
        <charset val="238"/>
        <scheme val="minor"/>
      </rPr>
      <t xml:space="preserve"> Analiza postojećeg stanja zgrade s prijedlogom mjera i procjenom investicije u dijelu - 
ZDRAVI UNUTARNJI KLIMATSKI UVJETI</t>
    </r>
  </si>
  <si>
    <t>Zdravi unutarnji klimatski uvjeti</t>
  </si>
  <si>
    <t xml:space="preserve">Unutarnji uvjeti ugodnosti prostora podrazumijevaju optimalnu temperaturu i vlažnost zraka, brzinu strujanja zraka, količinu zagađivača (prašine i hlapljivih spojeva) u zraku, osunčanje i prirodno osvjetljenje, zaštitu od buke i akustičku kvalitetu prostorija. </t>
  </si>
  <si>
    <t>Naziv zgrade</t>
  </si>
  <si>
    <t>Adresa</t>
  </si>
  <si>
    <t>Mjesto</t>
  </si>
  <si>
    <t>Katastarska općina</t>
  </si>
  <si>
    <t>Katastarska čestica</t>
  </si>
  <si>
    <t>Vrsta zgrade</t>
  </si>
  <si>
    <t>ostale nestambene</t>
  </si>
  <si>
    <t>Ploština korisne površine grijanog dijela, Ak</t>
  </si>
  <si>
    <t>m2</t>
  </si>
  <si>
    <t>Obujam grijanog zraka, V</t>
  </si>
  <si>
    <t>m3</t>
  </si>
  <si>
    <t>Legenda:</t>
  </si>
  <si>
    <t>Orijentacija boravišnih prostora</t>
  </si>
  <si>
    <t>jednostrana</t>
  </si>
  <si>
    <t>S</t>
  </si>
  <si>
    <t>odabrati od ponuđenog</t>
  </si>
  <si>
    <t>dvostrana</t>
  </si>
  <si>
    <t>1)</t>
  </si>
  <si>
    <t>J</t>
  </si>
  <si>
    <t>2)</t>
  </si>
  <si>
    <t>upisati podatak</t>
  </si>
  <si>
    <t>višestrana</t>
  </si>
  <si>
    <t>proračunata vrijednost</t>
  </si>
  <si>
    <t>Projektirana temperatura - grijanje</t>
  </si>
  <si>
    <r>
      <rPr>
        <sz val="12"/>
        <color theme="1"/>
        <rFont val="Symbol"/>
        <family val="1"/>
        <charset val="2"/>
      </rPr>
      <t>°</t>
    </r>
    <r>
      <rPr>
        <sz val="12"/>
        <color theme="1"/>
        <rFont val="Calibri"/>
        <family val="2"/>
        <charset val="238"/>
        <scheme val="minor"/>
      </rPr>
      <t>C</t>
    </r>
  </si>
  <si>
    <t>Projektirana temperatura - hlađenje</t>
  </si>
  <si>
    <t>Projektirana relativna vlažnost zraka</t>
  </si>
  <si>
    <t>%</t>
  </si>
  <si>
    <t>Dopuštena brzina strujanja zraka</t>
  </si>
  <si>
    <t>m/s</t>
  </si>
  <si>
    <t xml:space="preserve">Temperatura zraka </t>
  </si>
  <si>
    <t>zahtjev provjeren</t>
  </si>
  <si>
    <t>mjerenjem</t>
  </si>
  <si>
    <t>zadovoljava</t>
  </si>
  <si>
    <t>grijanje</t>
  </si>
  <si>
    <t>djelomično</t>
  </si>
  <si>
    <t>hlađenje</t>
  </si>
  <si>
    <t>Procjena mjere / prema podacima cijene u popisu mjera (€):</t>
  </si>
  <si>
    <t>Prijedlog mjera:</t>
  </si>
  <si>
    <t>regulacijski elementi temperature</t>
  </si>
  <si>
    <t>ventilacija s rekuperacijom</t>
  </si>
  <si>
    <t>sustavi hlađenja</t>
  </si>
  <si>
    <t>Ukupno:</t>
  </si>
  <si>
    <t>Komentar (upisati ono što se procjenjuje značajnim, a nije sadržano u tablici):</t>
  </si>
  <si>
    <t>Temperatura ploha</t>
  </si>
  <si>
    <t>Mjera broj:</t>
  </si>
  <si>
    <t>Relativna vlažnost zraka</t>
  </si>
  <si>
    <t>mjerač vlažnosti</t>
  </si>
  <si>
    <t>odvlaživač zraka</t>
  </si>
  <si>
    <t>ovlaživač zraka</t>
  </si>
  <si>
    <t>Brzina strujanja zraka</t>
  </si>
  <si>
    <t>procjenom</t>
  </si>
  <si>
    <t>da</t>
  </si>
  <si>
    <t>podešavanje brzine i smjera strujanja zraka uređaja</t>
  </si>
  <si>
    <t>Hlapljivi organski spojevi (HOS)</t>
  </si>
  <si>
    <t>zamjena materijala obloga zidova i/ili podova</t>
  </si>
  <si>
    <t>pročistač zraka</t>
  </si>
  <si>
    <t>Radioaktivne čestice</t>
  </si>
  <si>
    <t>Radioaktivne čestice - podrum:</t>
  </si>
  <si>
    <t>Radioaktivne čestice - prizemlje:</t>
  </si>
  <si>
    <t>ne</t>
  </si>
  <si>
    <t>9.b</t>
  </si>
  <si>
    <t>mjerač radona</t>
  </si>
  <si>
    <t>Prašina</t>
  </si>
  <si>
    <t>mjerač fine prašine</t>
  </si>
  <si>
    <t>Mikroorganizmi</t>
  </si>
  <si>
    <t>gljivice/plijesni - zadovoljava</t>
  </si>
  <si>
    <t>klima uređaj - zadovoljava</t>
  </si>
  <si>
    <t>9.a</t>
  </si>
  <si>
    <t>mjerač CO2</t>
  </si>
  <si>
    <t>uređaj za automatsko otvaranje prozora za provjetravanje</t>
  </si>
  <si>
    <t>Insolacija</t>
  </si>
  <si>
    <t>zasjenjenost</t>
  </si>
  <si>
    <t>zelenilo</t>
  </si>
  <si>
    <t>okolna izgradnja</t>
  </si>
  <si>
    <t>geometrija zgrade</t>
  </si>
  <si>
    <t>elementi za zaštitu</t>
  </si>
  <si>
    <t>vanjski</t>
  </si>
  <si>
    <t>navesti element zaštite:</t>
  </si>
  <si>
    <t>Zaštita od insolacije prema zahtjevu TPRUETZZ</t>
  </si>
  <si>
    <t>stakla za zaštitu od insolacije</t>
  </si>
  <si>
    <t>rolete</t>
  </si>
  <si>
    <t>žaluzine</t>
  </si>
  <si>
    <t>tende</t>
  </si>
  <si>
    <t>Prirodno osvjetljenje</t>
  </si>
  <si>
    <t>Zaštita od buke</t>
  </si>
  <si>
    <t>zona buke</t>
  </si>
  <si>
    <t>1. odmor, oporavak</t>
  </si>
  <si>
    <t>dopuštena razina buke</t>
  </si>
  <si>
    <t>Ldan</t>
  </si>
  <si>
    <t>dB(A)</t>
  </si>
  <si>
    <t>Lvečer</t>
  </si>
  <si>
    <t>Lnoć</t>
  </si>
  <si>
    <t>rezidualna buka:</t>
  </si>
  <si>
    <t>mjerena</t>
  </si>
  <si>
    <t>razina rezidualne buke</t>
  </si>
  <si>
    <t>buka cestovnog prometa:</t>
  </si>
  <si>
    <t>udaljenost od prometnice</t>
  </si>
  <si>
    <t>m</t>
  </si>
  <si>
    <t>intenzitet prometa - osobna vozila</t>
  </si>
  <si>
    <t>vozila/sat</t>
  </si>
  <si>
    <t xml:space="preserve"> </t>
  </si>
  <si>
    <t>intenzitet prometa - teška vozila</t>
  </si>
  <si>
    <t>pretpostavljena buka c. prometa</t>
  </si>
  <si>
    <t>buka tračničkog prometa:</t>
  </si>
  <si>
    <t>pretpostavljena buka tr. prometa</t>
  </si>
  <si>
    <t>buka zračnog prometa:</t>
  </si>
  <si>
    <t>unutarnji prostor</t>
  </si>
  <si>
    <t>prozori - Rw,min 32 dB</t>
  </si>
  <si>
    <t>prozori - Rw,min 35 dB</t>
  </si>
  <si>
    <t>prozori - Rw,min 38 dB</t>
  </si>
  <si>
    <t>prozori - Rw,min 40 dB</t>
  </si>
  <si>
    <t>Zvučna izolacija</t>
  </si>
  <si>
    <t>zidovi - R'w</t>
  </si>
  <si>
    <t>izrada lagane predstjenke</t>
  </si>
  <si>
    <t>međukatne konstr. - R'w</t>
  </si>
  <si>
    <t>međukatne konstr. - L'w</t>
  </si>
  <si>
    <t>izrada spuštenog stropa</t>
  </si>
  <si>
    <t>izrada plivajućeg poda - estrih</t>
  </si>
  <si>
    <t>izrada plivajućeg poda - suhomontažni</t>
  </si>
  <si>
    <t>Akustički zahtjevi</t>
  </si>
  <si>
    <t>akustički zahtjevni prostori</t>
  </si>
  <si>
    <t>namjena akustički zahtjevnih prostora:</t>
  </si>
  <si>
    <t>optimalno vrijeme odjeka</t>
  </si>
  <si>
    <t>s</t>
  </si>
  <si>
    <t>Akustički zahtjev:</t>
  </si>
  <si>
    <t>apsorberi - strop</t>
  </si>
  <si>
    <t>apsorberi - zid</t>
  </si>
  <si>
    <t>ostali elementi za apsorpciju zvuka</t>
  </si>
  <si>
    <t>Vlaga građevnih dijelova</t>
  </si>
  <si>
    <t>pregledom</t>
  </si>
  <si>
    <t>ne zadovoljava</t>
  </si>
  <si>
    <t>razlog:</t>
  </si>
  <si>
    <t>više</t>
  </si>
  <si>
    <t>vanjska vlaga</t>
  </si>
  <si>
    <t>-</t>
  </si>
  <si>
    <t>kondenzat</t>
  </si>
  <si>
    <t>zid</t>
  </si>
  <si>
    <t>instalacije</t>
  </si>
  <si>
    <t>dovod</t>
  </si>
  <si>
    <t>27*</t>
  </si>
  <si>
    <t>sanacija vlage (cijena ovisi o oštećenjima i predmetu sanacije)</t>
  </si>
  <si>
    <t>Procjena mjera ukupno (€) :</t>
  </si>
  <si>
    <t>€/kom</t>
  </si>
  <si>
    <t>kom</t>
  </si>
  <si>
    <t>€</t>
  </si>
  <si>
    <t>do 50 m2</t>
  </si>
  <si>
    <t>50-100 m2</t>
  </si>
  <si>
    <t>&gt;100 m2</t>
  </si>
  <si>
    <t>do 25 m2</t>
  </si>
  <si>
    <t>25-50 m2</t>
  </si>
  <si>
    <t>do 75 m2</t>
  </si>
  <si>
    <t>paušal</t>
  </si>
  <si>
    <t>€/sat</t>
  </si>
  <si>
    <t>sati</t>
  </si>
  <si>
    <t>9.c</t>
  </si>
  <si>
    <t>uređaj za automatsko otvaranje otvora za prirodnu ventilaciju</t>
  </si>
  <si>
    <t>€/m2</t>
  </si>
  <si>
    <t>izrada plivajućeg poda - estrih / bez podne obloge</t>
  </si>
  <si>
    <t>izrada plivajućeg poda - suhomontažni / bez podne obloge</t>
  </si>
  <si>
    <t>*cijena po projektu</t>
  </si>
  <si>
    <t>pauš.</t>
  </si>
  <si>
    <t>27.a</t>
  </si>
  <si>
    <t>drenaža</t>
  </si>
  <si>
    <t>*</t>
  </si>
  <si>
    <t>27.b</t>
  </si>
  <si>
    <t>hidroizolacijske trake i premazi</t>
  </si>
  <si>
    <t>27.c</t>
  </si>
  <si>
    <t>injektiranje</t>
  </si>
  <si>
    <t>27.d</t>
  </si>
  <si>
    <t>osmoza</t>
  </si>
  <si>
    <t>27.e</t>
  </si>
  <si>
    <t>isušivanje</t>
  </si>
  <si>
    <t>27.f</t>
  </si>
  <si>
    <t>brtvljenja</t>
  </si>
  <si>
    <t>27.g</t>
  </si>
  <si>
    <t>ostali hidroizolacijski radovi</t>
  </si>
  <si>
    <t>Datum i mjesto izrade:</t>
  </si>
  <si>
    <r>
      <t xml:space="preserve">sanacija vlage </t>
    </r>
    <r>
      <rPr>
        <i/>
        <sz val="12"/>
        <rFont val="Calibri"/>
        <family val="2"/>
        <charset val="238"/>
        <scheme val="minor"/>
      </rPr>
      <t>(cijena ovisi o oštećenjima i predmetu sanacije)</t>
    </r>
  </si>
  <si>
    <t>IZO stakla za zaštitu od insolacije (bez ugradnje)</t>
  </si>
  <si>
    <t xml:space="preserve">Pravilnik o najvišim dopuštenim razinama buke s obzirom na vrstu izvora buke, vrijeme i mjesto nastanka ("Narodne novine" broj 143/21) </t>
  </si>
  <si>
    <r>
      <rPr>
        <sz val="12"/>
        <rFont val="Calibri"/>
        <family val="2"/>
        <charset val="238"/>
        <scheme val="minor"/>
      </rPr>
      <t>Procjena</t>
    </r>
    <r>
      <rPr>
        <sz val="12"/>
        <color theme="1"/>
        <rFont val="Calibri"/>
        <family val="2"/>
        <charset val="238"/>
        <scheme val="minor"/>
      </rPr>
      <t xml:space="preserve"> mjere / prema podacima 
cijene u popisu mjera (€):</t>
    </r>
  </si>
  <si>
    <t>Napomena: svi zahtjevi provjereni i upisani procjenom bez mjerenja i točnih ulaznih podataka ne mogu se smatrati podlogom za stručnu procjenu stanja kvalitete unutarnjih klimatskih uvjeta. Dobiveni podaci i vrijednosti mogu poslužiti isključivo kao preporuke za daljnju provjeru, razradu i izradu elaborata i projekta ovisno o traženim zahtjevima.</t>
  </si>
  <si>
    <t xml:space="preserve">Izradio projektant: </t>
  </si>
  <si>
    <t xml:space="preserve">Napomena: isti broj mjere unosi se samo jednom, predložene cijene ne uključuju montažu uređaja niti projektnu dokumentaciju </t>
  </si>
  <si>
    <t>Navesti ime, prezime, struku i kvalificirani elektronički potpis (ili pečat i potpis) projektanta koji je izradio ovaj dio Analize (za ZUKU)</t>
  </si>
  <si>
    <t>Projektant korigira jedinične cijene ako utvrdi da su radovi manje ili više složeni u odnosu na opisane te s obzirom na tržišne uvjete, i ako se procjena razlikuje od procijenjenih iznosa ili mjera u tablici.</t>
  </si>
  <si>
    <t>Popis prijedloga mjera i procjena troškova bez PDV-a:</t>
  </si>
  <si>
    <r>
      <t>Ugljični dioksid CO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</si>
  <si>
    <r>
      <t>mjerač CO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</si>
</sst>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2"/>
      <color rgb="FFFF00FF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bscript"/>
      <sz val="14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3" fillId="6" borderId="8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3" fillId="2" borderId="11" xfId="0" applyFont="1" applyFill="1" applyBorder="1"/>
    <xf numFmtId="0" fontId="3" fillId="6" borderId="1" xfId="0" applyFont="1" applyFill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5" borderId="8" xfId="0" applyFont="1" applyFill="1" applyBorder="1"/>
    <xf numFmtId="0" fontId="3" fillId="5" borderId="9" xfId="0" applyFont="1" applyFill="1" applyBorder="1"/>
    <xf numFmtId="0" fontId="3" fillId="3" borderId="0" xfId="0" applyFont="1" applyFill="1"/>
    <xf numFmtId="2" fontId="3" fillId="0" borderId="0" xfId="0" applyNumberFormat="1" applyFont="1"/>
    <xf numFmtId="0" fontId="4" fillId="0" borderId="0" xfId="0" applyFont="1" applyAlignment="1">
      <alignment horizontal="center"/>
    </xf>
    <xf numFmtId="2" fontId="6" fillId="0" borderId="0" xfId="0" applyNumberFormat="1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right"/>
    </xf>
    <xf numFmtId="2" fontId="7" fillId="0" borderId="0" xfId="0" applyNumberFormat="1" applyFont="1"/>
    <xf numFmtId="0" fontId="3" fillId="3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3" fillId="5" borderId="1" xfId="0" applyNumberFormat="1" applyFont="1" applyFill="1" applyBorder="1"/>
    <xf numFmtId="164" fontId="3" fillId="6" borderId="1" xfId="0" applyNumberFormat="1" applyFont="1" applyFill="1" applyBorder="1"/>
    <xf numFmtId="0" fontId="3" fillId="0" borderId="6" xfId="0" applyFont="1" applyBorder="1"/>
    <xf numFmtId="0" fontId="2" fillId="0" borderId="0" xfId="0" applyFont="1" applyAlignment="1">
      <alignment wrapText="1"/>
    </xf>
    <xf numFmtId="0" fontId="9" fillId="0" borderId="14" xfId="0" applyFont="1" applyBorder="1"/>
    <xf numFmtId="0" fontId="3" fillId="0" borderId="14" xfId="0" applyFont="1" applyBorder="1" applyAlignment="1">
      <alignment vertical="top" wrapText="1"/>
    </xf>
    <xf numFmtId="0" fontId="3" fillId="0" borderId="14" xfId="0" applyFont="1" applyBorder="1"/>
    <xf numFmtId="0" fontId="3" fillId="0" borderId="14" xfId="0" applyFont="1" applyBorder="1" applyAlignment="1">
      <alignment vertical="top"/>
    </xf>
    <xf numFmtId="0" fontId="3" fillId="0" borderId="0" xfId="0" applyFont="1" applyAlignment="1">
      <alignment wrapText="1"/>
    </xf>
    <xf numFmtId="0" fontId="3" fillId="0" borderId="16" xfId="0" applyFont="1" applyBorder="1"/>
    <xf numFmtId="0" fontId="11" fillId="0" borderId="0" xfId="0" applyFont="1"/>
    <xf numFmtId="4" fontId="3" fillId="5" borderId="1" xfId="0" applyNumberFormat="1" applyFont="1" applyFill="1" applyBorder="1"/>
    <xf numFmtId="4" fontId="3" fillId="0" borderId="0" xfId="0" applyNumberFormat="1" applyFont="1"/>
    <xf numFmtId="4" fontId="3" fillId="6" borderId="10" xfId="0" applyNumberFormat="1" applyFont="1" applyFill="1" applyBorder="1"/>
    <xf numFmtId="4" fontId="3" fillId="2" borderId="1" xfId="0" applyNumberFormat="1" applyFont="1" applyFill="1" applyBorder="1"/>
    <xf numFmtId="4" fontId="3" fillId="5" borderId="10" xfId="0" applyNumberFormat="1" applyFont="1" applyFill="1" applyBorder="1"/>
    <xf numFmtId="4" fontId="3" fillId="5" borderId="12" xfId="0" applyNumberFormat="1" applyFont="1" applyFill="1" applyBorder="1"/>
    <xf numFmtId="4" fontId="3" fillId="5" borderId="15" xfId="0" applyNumberFormat="1" applyFont="1" applyFill="1" applyBorder="1"/>
    <xf numFmtId="4" fontId="4" fillId="5" borderId="13" xfId="0" applyNumberFormat="1" applyFont="1" applyFill="1" applyBorder="1"/>
    <xf numFmtId="0" fontId="13" fillId="0" borderId="0" xfId="0" applyFont="1"/>
    <xf numFmtId="2" fontId="8" fillId="0" borderId="0" xfId="0" applyNumberFormat="1" applyFont="1"/>
    <xf numFmtId="0" fontId="14" fillId="0" borderId="0" xfId="0" applyFont="1" applyAlignment="1">
      <alignment horizontal="right" vertical="top"/>
    </xf>
    <xf numFmtId="0" fontId="8" fillId="0" borderId="0" xfId="0" applyFont="1"/>
    <xf numFmtId="4" fontId="8" fillId="0" borderId="0" xfId="0" applyNumberFormat="1" applyFont="1"/>
    <xf numFmtId="0" fontId="6" fillId="0" borderId="0" xfId="0" applyFont="1"/>
    <xf numFmtId="0" fontId="15" fillId="0" borderId="0" xfId="0" applyFont="1" applyAlignment="1">
      <alignment horizontal="center"/>
    </xf>
    <xf numFmtId="4" fontId="6" fillId="0" borderId="0" xfId="0" applyNumberFormat="1" applyFont="1"/>
    <xf numFmtId="0" fontId="6" fillId="0" borderId="1" xfId="0" applyFont="1" applyBorder="1"/>
    <xf numFmtId="0" fontId="16" fillId="0" borderId="0" xfId="0" applyFont="1"/>
    <xf numFmtId="0" fontId="3" fillId="7" borderId="0" xfId="0" applyFont="1" applyFill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right"/>
    </xf>
    <xf numFmtId="0" fontId="6" fillId="7" borderId="0" xfId="0" applyFont="1" applyFill="1"/>
    <xf numFmtId="4" fontId="6" fillId="7" borderId="0" xfId="0" applyNumberFormat="1" applyFont="1" applyFill="1"/>
    <xf numFmtId="0" fontId="4" fillId="7" borderId="0" xfId="0" applyFont="1" applyFill="1" applyAlignment="1">
      <alignment horizontal="center"/>
    </xf>
    <xf numFmtId="4" fontId="3" fillId="8" borderId="12" xfId="0" applyNumberFormat="1" applyFont="1" applyFill="1" applyBorder="1"/>
    <xf numFmtId="4" fontId="3" fillId="8" borderId="15" xfId="0" applyNumberFormat="1" applyFont="1" applyFill="1" applyBorder="1"/>
    <xf numFmtId="2" fontId="7" fillId="7" borderId="0" xfId="0" applyNumberFormat="1" applyFont="1" applyFill="1"/>
    <xf numFmtId="4" fontId="3" fillId="8" borderId="1" xfId="0" applyNumberFormat="1" applyFont="1" applyFill="1" applyBorder="1"/>
    <xf numFmtId="0" fontId="3" fillId="9" borderId="0" xfId="0" applyFont="1" applyFill="1"/>
    <xf numFmtId="0" fontId="16" fillId="9" borderId="0" xfId="0" applyFont="1" applyFill="1" applyAlignment="1">
      <alignment horizontal="left" wrapText="1"/>
    </xf>
    <xf numFmtId="0" fontId="3" fillId="2" borderId="8" xfId="0" applyFont="1" applyFill="1" applyBorder="1"/>
    <xf numFmtId="0" fontId="3" fillId="0" borderId="10" xfId="0" applyFont="1" applyBorder="1"/>
    <xf numFmtId="0" fontId="3" fillId="6" borderId="8" xfId="0" applyFont="1" applyFill="1" applyBorder="1" applyAlignment="1">
      <alignment horizontal="left" vertical="top"/>
    </xf>
    <xf numFmtId="0" fontId="3" fillId="6" borderId="9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6" fillId="9" borderId="0" xfId="0" applyFont="1" applyFill="1" applyAlignment="1">
      <alignment horizontal="left" vertical="top" wrapText="1"/>
    </xf>
    <xf numFmtId="0" fontId="17" fillId="9" borderId="0" xfId="0" applyFont="1" applyFill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00FF"/>
      <color rgb="FF7A973F"/>
      <color rgb="FF9BBB59"/>
      <color rgb="FF6D8838"/>
      <color rgb="FFFFFF66"/>
      <color rgb="FFFF8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6"/>
  <sheetViews>
    <sheetView tabSelected="1" view="pageBreakPreview" topLeftCell="A232" zoomScale="60" zoomScaleNormal="100" workbookViewId="0">
      <selection activeCell="O8" sqref="O8"/>
    </sheetView>
  </sheetViews>
  <sheetFormatPr defaultColWidth="9.109375" defaultRowHeight="15.6" x14ac:dyDescent="0.3"/>
  <cols>
    <col min="1" max="1" width="17.109375" style="1" customWidth="1"/>
    <col min="2" max="2" width="9" style="1" customWidth="1"/>
    <col min="3" max="3" width="11.109375" style="1" customWidth="1"/>
    <col min="4" max="4" width="11.88671875" style="1" customWidth="1"/>
    <col min="5" max="5" width="9.109375" style="1"/>
    <col min="6" max="6" width="15.5546875" style="1" customWidth="1"/>
    <col min="7" max="7" width="12.5546875" style="1" customWidth="1"/>
    <col min="8" max="8" width="10.88671875" style="1" customWidth="1"/>
    <col min="9" max="9" width="9.109375" style="1"/>
    <col min="10" max="10" width="6.88671875" style="1" customWidth="1"/>
    <col min="11" max="11" width="12.5546875" style="37" customWidth="1"/>
    <col min="12" max="12" width="4.109375" style="1" customWidth="1"/>
    <col min="13" max="13" width="5.33203125" style="1" customWidth="1"/>
    <col min="14" max="14" width="9.109375" style="1"/>
    <col min="15" max="15" width="13.5546875" style="1" customWidth="1"/>
    <col min="16" max="16384" width="9.109375" style="1"/>
  </cols>
  <sheetData>
    <row r="1" spans="1:13" ht="40.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28"/>
    </row>
    <row r="2" spans="1:13" ht="30.75" customHeight="1" x14ac:dyDescent="0.3"/>
    <row r="3" spans="1:13" ht="18" x14ac:dyDescent="0.3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29"/>
    </row>
    <row r="4" spans="1:13" ht="56.4" customHeight="1" x14ac:dyDescent="0.3">
      <c r="A4" s="88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  <c r="M4" s="30"/>
    </row>
    <row r="5" spans="1:13" ht="51" customHeight="1" x14ac:dyDescent="0.3">
      <c r="A5" s="91" t="s">
        <v>185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  <c r="M5" s="30"/>
    </row>
    <row r="7" spans="1:13" ht="17.100000000000001" customHeight="1" x14ac:dyDescent="0.3">
      <c r="A7" s="1" t="s">
        <v>3</v>
      </c>
      <c r="F7" s="2"/>
      <c r="G7" s="3"/>
      <c r="H7" s="3"/>
      <c r="I7" s="3"/>
      <c r="J7" s="3"/>
      <c r="K7" s="38"/>
    </row>
    <row r="8" spans="1:13" ht="17.100000000000001" customHeight="1" x14ac:dyDescent="0.3">
      <c r="A8" s="1" t="s">
        <v>4</v>
      </c>
      <c r="F8" s="2"/>
      <c r="G8" s="3"/>
      <c r="H8" s="3"/>
      <c r="I8" s="3"/>
      <c r="J8" s="3"/>
      <c r="K8" s="38"/>
    </row>
    <row r="9" spans="1:13" ht="17.100000000000001" customHeight="1" x14ac:dyDescent="0.3">
      <c r="A9" s="1" t="s">
        <v>5</v>
      </c>
      <c r="F9" s="2"/>
      <c r="G9" s="3"/>
      <c r="H9" s="3"/>
      <c r="I9" s="3"/>
      <c r="J9" s="3"/>
      <c r="K9" s="38"/>
    </row>
    <row r="10" spans="1:13" ht="17.100000000000001" customHeight="1" x14ac:dyDescent="0.3">
      <c r="A10" s="1" t="s">
        <v>6</v>
      </c>
      <c r="F10" s="2"/>
      <c r="G10" s="3"/>
      <c r="H10" s="3"/>
      <c r="I10" s="3"/>
      <c r="J10" s="3"/>
      <c r="K10" s="38"/>
    </row>
    <row r="11" spans="1:13" ht="17.100000000000001" customHeight="1" x14ac:dyDescent="0.3">
      <c r="A11" s="1" t="s">
        <v>7</v>
      </c>
      <c r="F11" s="2"/>
      <c r="G11" s="3"/>
      <c r="H11" s="3"/>
      <c r="I11" s="3"/>
      <c r="J11" s="3"/>
      <c r="K11" s="38"/>
    </row>
    <row r="12" spans="1:13" ht="17.100000000000001" customHeight="1" x14ac:dyDescent="0.3">
      <c r="A12" s="1" t="s">
        <v>8</v>
      </c>
      <c r="F12" s="83" t="s">
        <v>9</v>
      </c>
      <c r="G12" s="84"/>
    </row>
    <row r="13" spans="1:13" ht="17.100000000000001" customHeight="1" x14ac:dyDescent="0.3"/>
    <row r="14" spans="1:13" ht="17.100000000000001" customHeight="1" x14ac:dyDescent="0.3">
      <c r="A14" s="1" t="s">
        <v>10</v>
      </c>
      <c r="F14" s="6"/>
      <c r="G14" s="1" t="s">
        <v>11</v>
      </c>
    </row>
    <row r="15" spans="1:13" ht="17.100000000000001" customHeight="1" x14ac:dyDescent="0.3">
      <c r="A15" s="1" t="s">
        <v>12</v>
      </c>
      <c r="F15" s="6"/>
      <c r="G15" s="1" t="s">
        <v>13</v>
      </c>
      <c r="I15" s="7" t="s">
        <v>14</v>
      </c>
    </row>
    <row r="16" spans="1:13" ht="17.100000000000001" customHeight="1" x14ac:dyDescent="0.3">
      <c r="F16" s="8"/>
    </row>
    <row r="17" spans="1:13" ht="17.100000000000001" customHeight="1" x14ac:dyDescent="0.3">
      <c r="A17" s="1" t="s">
        <v>15</v>
      </c>
      <c r="D17" s="1" t="s">
        <v>16</v>
      </c>
      <c r="F17" s="9" t="s">
        <v>17</v>
      </c>
      <c r="I17" s="10" t="s">
        <v>18</v>
      </c>
      <c r="J17" s="10"/>
      <c r="K17" s="39"/>
    </row>
    <row r="18" spans="1:13" ht="17.100000000000001" customHeight="1" x14ac:dyDescent="0.3">
      <c r="D18" s="1" t="s">
        <v>19</v>
      </c>
      <c r="E18" s="11" t="s">
        <v>20</v>
      </c>
      <c r="F18" s="9" t="s">
        <v>21</v>
      </c>
    </row>
    <row r="19" spans="1:13" ht="17.100000000000001" customHeight="1" x14ac:dyDescent="0.3">
      <c r="E19" s="11" t="s">
        <v>22</v>
      </c>
      <c r="F19" s="9" t="s">
        <v>17</v>
      </c>
      <c r="I19" s="2" t="s">
        <v>23</v>
      </c>
      <c r="J19" s="3"/>
      <c r="K19" s="38"/>
    </row>
    <row r="20" spans="1:13" ht="17.100000000000001" customHeight="1" x14ac:dyDescent="0.3">
      <c r="D20" s="1" t="s">
        <v>24</v>
      </c>
      <c r="F20" s="12"/>
    </row>
    <row r="21" spans="1:13" ht="17.100000000000001" customHeight="1" x14ac:dyDescent="0.3">
      <c r="I21" s="13" t="s">
        <v>25</v>
      </c>
      <c r="J21" s="14"/>
      <c r="K21" s="40"/>
    </row>
    <row r="22" spans="1:13" ht="17.100000000000001" customHeight="1" x14ac:dyDescent="0.3">
      <c r="A22" s="1" t="s">
        <v>26</v>
      </c>
      <c r="F22" s="6"/>
      <c r="G22" s="1" t="s">
        <v>27</v>
      </c>
    </row>
    <row r="23" spans="1:13" ht="17.100000000000001" customHeight="1" x14ac:dyDescent="0.3">
      <c r="A23" s="1" t="s">
        <v>28</v>
      </c>
      <c r="F23" s="6"/>
      <c r="G23" s="1" t="s">
        <v>27</v>
      </c>
    </row>
    <row r="24" spans="1:13" ht="17.100000000000001" customHeight="1" x14ac:dyDescent="0.3">
      <c r="A24" s="1" t="s">
        <v>29</v>
      </c>
      <c r="F24" s="6"/>
      <c r="G24" s="1" t="s">
        <v>30</v>
      </c>
    </row>
    <row r="25" spans="1:13" ht="17.100000000000001" customHeight="1" x14ac:dyDescent="0.3">
      <c r="A25" s="1" t="s">
        <v>31</v>
      </c>
      <c r="F25" s="6"/>
      <c r="G25" s="1" t="s">
        <v>32</v>
      </c>
    </row>
    <row r="28" spans="1:13" ht="20.100000000000001" customHeight="1" x14ac:dyDescent="0.35">
      <c r="A28" s="71" t="s">
        <v>33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31"/>
    </row>
    <row r="29" spans="1:13" ht="17.100000000000001" customHeight="1" x14ac:dyDescent="0.3">
      <c r="A29" s="1" t="s">
        <v>34</v>
      </c>
      <c r="D29" s="9" t="s">
        <v>35</v>
      </c>
    </row>
    <row r="30" spans="1:13" ht="17.100000000000001" customHeight="1" x14ac:dyDescent="0.3">
      <c r="A30" s="11" t="s">
        <v>36</v>
      </c>
      <c r="B30" s="11" t="s">
        <v>37</v>
      </c>
      <c r="D30" s="9" t="s">
        <v>38</v>
      </c>
    </row>
    <row r="31" spans="1:13" ht="17.100000000000001" customHeight="1" x14ac:dyDescent="0.3">
      <c r="A31" s="11" t="s">
        <v>36</v>
      </c>
      <c r="B31" s="11" t="s">
        <v>39</v>
      </c>
      <c r="D31" s="9" t="s">
        <v>38</v>
      </c>
    </row>
    <row r="32" spans="1:13" ht="17.100000000000001" customHeight="1" x14ac:dyDescent="0.3">
      <c r="C32" s="11"/>
      <c r="H32" s="75" t="s">
        <v>40</v>
      </c>
      <c r="I32" s="75"/>
      <c r="J32" s="75"/>
      <c r="K32" s="75"/>
    </row>
    <row r="33" spans="1:13" ht="17.100000000000001" customHeight="1" x14ac:dyDescent="0.3">
      <c r="A33" s="15" t="s">
        <v>41</v>
      </c>
      <c r="B33" s="15"/>
      <c r="C33" s="15"/>
      <c r="D33" s="15"/>
      <c r="F33" s="16"/>
      <c r="H33" s="75"/>
      <c r="I33" s="75"/>
      <c r="J33" s="75"/>
      <c r="K33" s="75"/>
    </row>
    <row r="34" spans="1:13" ht="17.100000000000001" customHeight="1" x14ac:dyDescent="0.3">
      <c r="B34" s="17">
        <v>1</v>
      </c>
      <c r="C34" s="1" t="s">
        <v>42</v>
      </c>
      <c r="F34" s="18"/>
      <c r="K34" s="36">
        <f>K255</f>
        <v>0</v>
      </c>
    </row>
    <row r="35" spans="1:13" ht="17.100000000000001" customHeight="1" x14ac:dyDescent="0.3">
      <c r="B35" s="17">
        <v>2</v>
      </c>
      <c r="C35" s="1" t="s">
        <v>43</v>
      </c>
      <c r="F35" s="16"/>
      <c r="K35" s="36">
        <f>K256+K257+K258</f>
        <v>0</v>
      </c>
    </row>
    <row r="36" spans="1:13" ht="17.100000000000001" customHeight="1" thickBot="1" x14ac:dyDescent="0.35">
      <c r="B36" s="17">
        <v>3</v>
      </c>
      <c r="C36" s="1" t="s">
        <v>44</v>
      </c>
      <c r="F36" s="16"/>
      <c r="K36" s="41">
        <f>K259+K260+K261</f>
        <v>0</v>
      </c>
    </row>
    <row r="37" spans="1:13" ht="17.100000000000001" customHeight="1" x14ac:dyDescent="0.3">
      <c r="H37" s="1" t="s">
        <v>45</v>
      </c>
      <c r="K37" s="42">
        <f>SUM(K34:K36)</f>
        <v>0</v>
      </c>
    </row>
    <row r="38" spans="1:13" ht="50.1" customHeight="1" x14ac:dyDescent="0.3">
      <c r="A38" s="68" t="s">
        <v>46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32"/>
    </row>
    <row r="40" spans="1:13" ht="20.100000000000001" customHeight="1" x14ac:dyDescent="0.35">
      <c r="A40" s="71" t="s">
        <v>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31"/>
    </row>
    <row r="41" spans="1:13" ht="17.100000000000001" customHeight="1" x14ac:dyDescent="0.3">
      <c r="A41" s="1" t="s">
        <v>34</v>
      </c>
      <c r="D41" s="9" t="s">
        <v>35</v>
      </c>
    </row>
    <row r="42" spans="1:13" ht="17.100000000000001" customHeight="1" x14ac:dyDescent="0.3">
      <c r="A42" s="11" t="s">
        <v>36</v>
      </c>
      <c r="B42" s="11" t="s">
        <v>37</v>
      </c>
      <c r="D42" s="9" t="s">
        <v>38</v>
      </c>
    </row>
    <row r="43" spans="1:13" ht="17.100000000000001" customHeight="1" x14ac:dyDescent="0.3">
      <c r="A43" s="11" t="s">
        <v>36</v>
      </c>
      <c r="B43" s="11" t="s">
        <v>39</v>
      </c>
      <c r="D43" s="9" t="s">
        <v>38</v>
      </c>
    </row>
    <row r="44" spans="1:13" ht="17.100000000000001" customHeight="1" x14ac:dyDescent="0.3">
      <c r="C44" s="11"/>
      <c r="H44" s="75" t="s">
        <v>40</v>
      </c>
      <c r="I44" s="75"/>
      <c r="J44" s="75"/>
      <c r="K44" s="75"/>
    </row>
    <row r="45" spans="1:13" ht="17.100000000000001" customHeight="1" x14ac:dyDescent="0.3">
      <c r="A45" s="15" t="s">
        <v>41</v>
      </c>
      <c r="B45" s="15"/>
      <c r="C45" s="15"/>
      <c r="D45" s="15"/>
      <c r="G45" s="16"/>
      <c r="H45" s="75"/>
      <c r="I45" s="75"/>
      <c r="J45" s="75"/>
      <c r="K45" s="75"/>
    </row>
    <row r="46" spans="1:13" ht="17.100000000000001" customHeight="1" thickBot="1" x14ac:dyDescent="0.35">
      <c r="A46" s="11" t="s">
        <v>48</v>
      </c>
      <c r="B46" s="17">
        <v>1</v>
      </c>
      <c r="C46" s="1" t="s">
        <v>42</v>
      </c>
      <c r="G46" s="16"/>
      <c r="K46" s="41">
        <f>K255</f>
        <v>0</v>
      </c>
    </row>
    <row r="47" spans="1:13" ht="17.100000000000001" customHeight="1" x14ac:dyDescent="0.3">
      <c r="G47" s="16"/>
      <c r="H47" s="1" t="s">
        <v>45</v>
      </c>
      <c r="K47" s="42">
        <f>SUM(K46)</f>
        <v>0</v>
      </c>
    </row>
    <row r="48" spans="1:13" ht="50.1" customHeight="1" x14ac:dyDescent="0.3">
      <c r="A48" s="68" t="s">
        <v>46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32"/>
    </row>
    <row r="49" spans="1:16" x14ac:dyDescent="0.3">
      <c r="G49" s="16"/>
    </row>
    <row r="50" spans="1:16" ht="20.100000000000001" customHeight="1" x14ac:dyDescent="0.35">
      <c r="A50" s="71" t="s">
        <v>49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3"/>
      <c r="M50" s="31"/>
    </row>
    <row r="51" spans="1:16" ht="17.100000000000001" customHeight="1" x14ac:dyDescent="0.3">
      <c r="A51" s="1" t="s">
        <v>34</v>
      </c>
      <c r="D51" s="9" t="s">
        <v>35</v>
      </c>
    </row>
    <row r="52" spans="1:16" ht="17.100000000000001" customHeight="1" x14ac:dyDescent="0.3">
      <c r="A52" s="11" t="s">
        <v>36</v>
      </c>
      <c r="B52" s="11" t="s">
        <v>37</v>
      </c>
      <c r="D52" s="9" t="s">
        <v>38</v>
      </c>
    </row>
    <row r="53" spans="1:16" ht="17.100000000000001" customHeight="1" x14ac:dyDescent="0.3">
      <c r="A53" s="11" t="s">
        <v>36</v>
      </c>
      <c r="B53" s="11" t="s">
        <v>39</v>
      </c>
      <c r="D53" s="9" t="s">
        <v>38</v>
      </c>
    </row>
    <row r="54" spans="1:16" ht="17.100000000000001" customHeight="1" x14ac:dyDescent="0.3">
      <c r="C54" s="11"/>
      <c r="H54" s="75" t="s">
        <v>184</v>
      </c>
      <c r="I54" s="75"/>
      <c r="J54" s="75"/>
      <c r="K54" s="75"/>
    </row>
    <row r="55" spans="1:16" ht="17.100000000000001" customHeight="1" x14ac:dyDescent="0.3">
      <c r="A55" s="15" t="s">
        <v>41</v>
      </c>
      <c r="B55" s="15"/>
      <c r="C55" s="15"/>
      <c r="D55" s="15"/>
      <c r="G55" s="16"/>
      <c r="H55" s="75"/>
      <c r="I55" s="75"/>
      <c r="J55" s="75"/>
      <c r="K55" s="75"/>
    </row>
    <row r="56" spans="1:16" ht="17.100000000000001" customHeight="1" x14ac:dyDescent="0.3">
      <c r="A56" s="11" t="s">
        <v>48</v>
      </c>
      <c r="B56" s="17">
        <v>4</v>
      </c>
      <c r="C56" s="1" t="s">
        <v>50</v>
      </c>
      <c r="G56" s="18"/>
      <c r="K56" s="36">
        <f>K262</f>
        <v>0</v>
      </c>
    </row>
    <row r="57" spans="1:16" ht="17.100000000000001" customHeight="1" x14ac:dyDescent="0.3">
      <c r="B57" s="17">
        <v>2</v>
      </c>
      <c r="C57" s="1" t="s">
        <v>43</v>
      </c>
      <c r="G57" s="16"/>
      <c r="K57" s="36">
        <f>K256+K257+K258</f>
        <v>0</v>
      </c>
    </row>
    <row r="58" spans="1:16" ht="17.100000000000001" customHeight="1" x14ac:dyDescent="0.3">
      <c r="B58" s="17">
        <v>5</v>
      </c>
      <c r="C58" s="1" t="s">
        <v>51</v>
      </c>
      <c r="G58" s="16"/>
      <c r="K58" s="36">
        <f>K263+K264+K265</f>
        <v>0</v>
      </c>
    </row>
    <row r="59" spans="1:16" ht="17.100000000000001" customHeight="1" thickBot="1" x14ac:dyDescent="0.35">
      <c r="B59" s="17">
        <v>6</v>
      </c>
      <c r="C59" s="1" t="s">
        <v>52</v>
      </c>
      <c r="G59" s="16"/>
      <c r="K59" s="41">
        <f>K266+K267+K268</f>
        <v>0</v>
      </c>
    </row>
    <row r="60" spans="1:16" ht="17.100000000000001" customHeight="1" x14ac:dyDescent="0.3">
      <c r="G60" s="16"/>
      <c r="H60" s="1" t="s">
        <v>45</v>
      </c>
      <c r="K60" s="42">
        <f>SUM(K56:K59)</f>
        <v>0</v>
      </c>
      <c r="P60" s="19"/>
    </row>
    <row r="61" spans="1:16" ht="50.1" customHeight="1" x14ac:dyDescent="0.3">
      <c r="A61" s="68" t="s">
        <v>46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0"/>
      <c r="M61" s="32"/>
      <c r="P61" s="19"/>
    </row>
    <row r="62" spans="1:16" x14ac:dyDescent="0.3">
      <c r="G62" s="16"/>
      <c r="P62" s="19"/>
    </row>
    <row r="63" spans="1:16" ht="20.100000000000001" customHeight="1" x14ac:dyDescent="0.35">
      <c r="A63" s="71" t="s">
        <v>53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3"/>
      <c r="M63" s="31"/>
      <c r="P63" s="19"/>
    </row>
    <row r="64" spans="1:16" ht="17.100000000000001" customHeight="1" x14ac:dyDescent="0.3">
      <c r="A64" s="1" t="s">
        <v>34</v>
      </c>
      <c r="D64" s="9" t="s">
        <v>54</v>
      </c>
      <c r="P64" s="19"/>
    </row>
    <row r="65" spans="1:16" ht="17.100000000000001" customHeight="1" x14ac:dyDescent="0.3">
      <c r="A65" s="11" t="s">
        <v>36</v>
      </c>
      <c r="B65" s="11" t="s">
        <v>37</v>
      </c>
      <c r="D65" s="9" t="s">
        <v>55</v>
      </c>
      <c r="P65" s="19"/>
    </row>
    <row r="66" spans="1:16" ht="17.100000000000001" customHeight="1" x14ac:dyDescent="0.3">
      <c r="A66" s="11" t="s">
        <v>36</v>
      </c>
      <c r="B66" s="11" t="s">
        <v>39</v>
      </c>
      <c r="D66" s="9" t="s">
        <v>55</v>
      </c>
    </row>
    <row r="67" spans="1:16" ht="17.100000000000001" customHeight="1" x14ac:dyDescent="0.3">
      <c r="A67" s="11"/>
      <c r="C67" s="8"/>
      <c r="H67" s="75" t="s">
        <v>40</v>
      </c>
      <c r="I67" s="75"/>
      <c r="J67" s="75"/>
      <c r="K67" s="75"/>
    </row>
    <row r="68" spans="1:16" ht="17.100000000000001" customHeight="1" x14ac:dyDescent="0.3">
      <c r="A68" s="15" t="s">
        <v>41</v>
      </c>
      <c r="B68" s="15"/>
      <c r="C68" s="20"/>
      <c r="D68" s="15"/>
      <c r="H68" s="75"/>
      <c r="I68" s="75"/>
      <c r="J68" s="75"/>
      <c r="K68" s="75"/>
    </row>
    <row r="69" spans="1:16" ht="17.100000000000001" customHeight="1" thickBot="1" x14ac:dyDescent="0.35">
      <c r="A69" s="11" t="s">
        <v>48</v>
      </c>
      <c r="B69" s="17">
        <v>7</v>
      </c>
      <c r="C69" s="1" t="s">
        <v>56</v>
      </c>
      <c r="I69" s="21"/>
      <c r="K69" s="36">
        <f>K269</f>
        <v>0</v>
      </c>
    </row>
    <row r="70" spans="1:16" ht="17.100000000000001" customHeight="1" x14ac:dyDescent="0.3">
      <c r="A70" s="7"/>
      <c r="D70" s="8"/>
      <c r="H70" s="1" t="s">
        <v>45</v>
      </c>
      <c r="K70" s="42">
        <f>SUM(K69:K69)</f>
        <v>0</v>
      </c>
    </row>
    <row r="71" spans="1:16" ht="50.1" customHeight="1" x14ac:dyDescent="0.3">
      <c r="A71" s="68" t="s">
        <v>46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70"/>
      <c r="M71" s="32"/>
    </row>
    <row r="72" spans="1:16" x14ac:dyDescent="0.3">
      <c r="A72" s="7"/>
      <c r="D72" s="8"/>
    </row>
    <row r="73" spans="1:16" ht="20.100000000000001" customHeight="1" x14ac:dyDescent="0.35">
      <c r="A73" s="71" t="s">
        <v>57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3"/>
      <c r="M73" s="31"/>
    </row>
    <row r="74" spans="1:16" ht="17.100000000000001" customHeight="1" x14ac:dyDescent="0.3">
      <c r="A74" s="1" t="s">
        <v>34</v>
      </c>
      <c r="D74" s="9" t="s">
        <v>35</v>
      </c>
    </row>
    <row r="75" spans="1:16" ht="17.100000000000001" customHeight="1" x14ac:dyDescent="0.3">
      <c r="A75" s="11" t="s">
        <v>36</v>
      </c>
      <c r="D75" s="9" t="s">
        <v>55</v>
      </c>
    </row>
    <row r="76" spans="1:16" ht="17.100000000000001" customHeight="1" x14ac:dyDescent="0.3">
      <c r="C76" s="11"/>
      <c r="D76" s="8"/>
      <c r="H76" s="75" t="s">
        <v>40</v>
      </c>
      <c r="I76" s="75"/>
      <c r="J76" s="75"/>
      <c r="K76" s="75"/>
    </row>
    <row r="77" spans="1:16" ht="17.100000000000001" customHeight="1" x14ac:dyDescent="0.3">
      <c r="A77" s="15" t="s">
        <v>41</v>
      </c>
      <c r="B77" s="15"/>
      <c r="C77" s="20"/>
      <c r="D77" s="22"/>
      <c r="H77" s="75"/>
      <c r="I77" s="75"/>
      <c r="J77" s="75"/>
      <c r="K77" s="75"/>
    </row>
    <row r="78" spans="1:16" ht="17.100000000000001" customHeight="1" x14ac:dyDescent="0.3">
      <c r="A78" s="11" t="s">
        <v>48</v>
      </c>
      <c r="B78" s="17">
        <v>26</v>
      </c>
      <c r="C78" s="1" t="s">
        <v>58</v>
      </c>
      <c r="D78" s="8"/>
      <c r="K78" s="63">
        <f>K292</f>
        <v>0</v>
      </c>
    </row>
    <row r="79" spans="1:16" ht="17.100000000000001" customHeight="1" thickBot="1" x14ac:dyDescent="0.35">
      <c r="A79" s="11"/>
      <c r="B79" s="17">
        <v>8</v>
      </c>
      <c r="C79" s="1" t="s">
        <v>59</v>
      </c>
      <c r="D79" s="8"/>
      <c r="K79" s="60">
        <f>K270+K271+K272</f>
        <v>0</v>
      </c>
    </row>
    <row r="80" spans="1:16" ht="17.100000000000001" customHeight="1" x14ac:dyDescent="0.3">
      <c r="C80" s="11"/>
      <c r="D80" s="8"/>
      <c r="H80" s="1" t="s">
        <v>45</v>
      </c>
      <c r="K80" s="42">
        <f>SUM(K78:K79)</f>
        <v>0</v>
      </c>
    </row>
    <row r="81" spans="1:13" ht="50.1" customHeight="1" x14ac:dyDescent="0.3">
      <c r="A81" s="68" t="s">
        <v>46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32"/>
    </row>
    <row r="82" spans="1:13" x14ac:dyDescent="0.3">
      <c r="C82" s="11"/>
      <c r="D82" s="8"/>
    </row>
    <row r="83" spans="1:13" ht="20.100000000000001" customHeight="1" x14ac:dyDescent="0.35">
      <c r="A83" s="71" t="s">
        <v>60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3"/>
      <c r="M83" s="31"/>
    </row>
    <row r="84" spans="1:13" ht="17.100000000000001" customHeight="1" x14ac:dyDescent="0.3">
      <c r="A84" s="1" t="s">
        <v>34</v>
      </c>
      <c r="D84" s="9" t="s">
        <v>35</v>
      </c>
    </row>
    <row r="85" spans="1:13" ht="17.100000000000001" customHeight="1" x14ac:dyDescent="0.3">
      <c r="A85" s="1" t="s">
        <v>61</v>
      </c>
      <c r="D85" s="9" t="s">
        <v>55</v>
      </c>
    </row>
    <row r="86" spans="1:13" ht="17.100000000000001" customHeight="1" x14ac:dyDescent="0.3">
      <c r="A86" s="1" t="s">
        <v>62</v>
      </c>
      <c r="D86" s="9" t="s">
        <v>63</v>
      </c>
    </row>
    <row r="87" spans="1:13" ht="17.100000000000001" customHeight="1" x14ac:dyDescent="0.3">
      <c r="D87" s="8"/>
    </row>
    <row r="88" spans="1:13" ht="17.100000000000001" customHeight="1" x14ac:dyDescent="0.3">
      <c r="A88" s="11" t="s">
        <v>36</v>
      </c>
      <c r="D88" s="9" t="s">
        <v>63</v>
      </c>
    </row>
    <row r="89" spans="1:13" ht="17.100000000000001" customHeight="1" x14ac:dyDescent="0.3">
      <c r="A89" s="11"/>
      <c r="C89" s="8"/>
      <c r="D89" s="8"/>
      <c r="H89" s="75" t="s">
        <v>40</v>
      </c>
      <c r="I89" s="75"/>
      <c r="J89" s="75"/>
      <c r="K89" s="75"/>
    </row>
    <row r="90" spans="1:13" ht="17.100000000000001" customHeight="1" x14ac:dyDescent="0.3">
      <c r="A90" s="15" t="s">
        <v>41</v>
      </c>
      <c r="B90" s="15"/>
      <c r="C90" s="15"/>
      <c r="D90" s="15"/>
      <c r="H90" s="75"/>
      <c r="I90" s="75"/>
      <c r="J90" s="75"/>
      <c r="K90" s="75"/>
    </row>
    <row r="91" spans="1:13" ht="17.100000000000001" customHeight="1" x14ac:dyDescent="0.3">
      <c r="A91" s="11" t="s">
        <v>48</v>
      </c>
      <c r="B91" s="17">
        <v>2</v>
      </c>
      <c r="C91" s="1" t="s">
        <v>43</v>
      </c>
      <c r="I91" s="21"/>
      <c r="K91" s="41">
        <f>K256+K257+K258</f>
        <v>0</v>
      </c>
    </row>
    <row r="92" spans="1:13" ht="17.100000000000001" customHeight="1" thickBot="1" x14ac:dyDescent="0.35">
      <c r="A92" s="56"/>
      <c r="B92" s="59" t="s">
        <v>64</v>
      </c>
      <c r="C92" s="54" t="s">
        <v>65</v>
      </c>
      <c r="D92" s="54"/>
      <c r="E92" s="54"/>
      <c r="F92" s="54"/>
      <c r="G92" s="54"/>
      <c r="H92" s="54"/>
      <c r="I92" s="62"/>
      <c r="J92" s="54"/>
      <c r="K92" s="60">
        <f>K274</f>
        <v>0</v>
      </c>
      <c r="L92" s="54"/>
    </row>
    <row r="93" spans="1:13" ht="17.100000000000001" customHeight="1" x14ac:dyDescent="0.3">
      <c r="H93" s="1" t="s">
        <v>45</v>
      </c>
      <c r="K93" s="61">
        <f>SUM(K91:K92)</f>
        <v>0</v>
      </c>
    </row>
    <row r="94" spans="1:13" ht="50.1" customHeight="1" x14ac:dyDescent="0.3">
      <c r="A94" s="68" t="s">
        <v>46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70"/>
      <c r="M94" s="32"/>
    </row>
    <row r="96" spans="1:13" ht="20.100000000000001" customHeight="1" x14ac:dyDescent="0.35">
      <c r="A96" s="71" t="s">
        <v>66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3"/>
      <c r="M96" s="31"/>
    </row>
    <row r="97" spans="1:13" ht="17.100000000000001" customHeight="1" x14ac:dyDescent="0.3">
      <c r="A97" s="1" t="s">
        <v>34</v>
      </c>
      <c r="D97" s="9" t="s">
        <v>35</v>
      </c>
    </row>
    <row r="98" spans="1:13" ht="17.100000000000001" customHeight="1" x14ac:dyDescent="0.3">
      <c r="A98" s="11" t="s">
        <v>36</v>
      </c>
      <c r="D98" s="9" t="s">
        <v>55</v>
      </c>
    </row>
    <row r="99" spans="1:13" ht="17.100000000000001" customHeight="1" x14ac:dyDescent="0.3">
      <c r="A99" s="11"/>
      <c r="C99" s="11"/>
      <c r="D99" s="8"/>
      <c r="H99" s="75" t="s">
        <v>40</v>
      </c>
      <c r="I99" s="75"/>
      <c r="J99" s="75"/>
      <c r="K99" s="75"/>
    </row>
    <row r="100" spans="1:13" ht="17.100000000000001" customHeight="1" x14ac:dyDescent="0.3">
      <c r="A100" s="15" t="s">
        <v>41</v>
      </c>
      <c r="B100" s="15"/>
      <c r="C100" s="15"/>
      <c r="D100" s="15"/>
      <c r="H100" s="75"/>
      <c r="I100" s="75"/>
      <c r="J100" s="75"/>
      <c r="K100" s="75"/>
    </row>
    <row r="101" spans="1:13" ht="17.100000000000001" customHeight="1" x14ac:dyDescent="0.3">
      <c r="A101" s="11" t="s">
        <v>48</v>
      </c>
      <c r="B101" s="17" t="s">
        <v>64</v>
      </c>
      <c r="C101" s="1" t="s">
        <v>67</v>
      </c>
      <c r="I101" s="16"/>
      <c r="K101" s="60">
        <f>K274</f>
        <v>0</v>
      </c>
    </row>
    <row r="102" spans="1:13" ht="17.100000000000001" customHeight="1" x14ac:dyDescent="0.3">
      <c r="A102" s="11"/>
      <c r="B102" s="17">
        <v>26</v>
      </c>
      <c r="C102" s="1" t="s">
        <v>58</v>
      </c>
      <c r="I102" s="16"/>
      <c r="K102" s="41">
        <f>K292</f>
        <v>0</v>
      </c>
    </row>
    <row r="103" spans="1:13" ht="17.100000000000001" customHeight="1" thickBot="1" x14ac:dyDescent="0.35">
      <c r="B103" s="17">
        <v>8</v>
      </c>
      <c r="C103" s="1" t="s">
        <v>59</v>
      </c>
      <c r="I103" s="16"/>
      <c r="K103" s="41">
        <f>K270+K271+K272</f>
        <v>0</v>
      </c>
    </row>
    <row r="104" spans="1:13" ht="17.100000000000001" customHeight="1" x14ac:dyDescent="0.3">
      <c r="H104" s="1" t="s">
        <v>45</v>
      </c>
      <c r="K104" s="61">
        <f>SUM(K101:K103)</f>
        <v>0</v>
      </c>
    </row>
    <row r="105" spans="1:13" ht="50.1" customHeight="1" x14ac:dyDescent="0.3">
      <c r="A105" s="68" t="s">
        <v>46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32"/>
    </row>
    <row r="107" spans="1:13" ht="20.100000000000001" customHeight="1" x14ac:dyDescent="0.35">
      <c r="A107" s="71" t="s">
        <v>68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3"/>
      <c r="M107" s="31"/>
    </row>
    <row r="108" spans="1:13" ht="17.100000000000001" customHeight="1" x14ac:dyDescent="0.3">
      <c r="A108" s="1" t="s">
        <v>34</v>
      </c>
      <c r="D108" s="9" t="s">
        <v>35</v>
      </c>
    </row>
    <row r="109" spans="1:13" ht="17.100000000000001" customHeight="1" x14ac:dyDescent="0.3">
      <c r="A109" s="1" t="s">
        <v>69</v>
      </c>
      <c r="D109" s="9" t="s">
        <v>55</v>
      </c>
    </row>
    <row r="110" spans="1:13" ht="17.100000000000001" customHeight="1" x14ac:dyDescent="0.3">
      <c r="D110" s="11"/>
    </row>
    <row r="111" spans="1:13" ht="17.100000000000001" customHeight="1" x14ac:dyDescent="0.3">
      <c r="A111" s="1" t="s">
        <v>70</v>
      </c>
      <c r="D111" s="9" t="s">
        <v>55</v>
      </c>
    </row>
    <row r="112" spans="1:13" ht="17.100000000000001" customHeight="1" x14ac:dyDescent="0.3">
      <c r="C112" s="8"/>
      <c r="H112" s="76" t="s">
        <v>40</v>
      </c>
      <c r="I112" s="76"/>
      <c r="J112" s="76"/>
      <c r="K112" s="76"/>
    </row>
    <row r="113" spans="1:13" ht="17.100000000000001" customHeight="1" x14ac:dyDescent="0.3">
      <c r="A113" s="15" t="s">
        <v>41</v>
      </c>
      <c r="B113" s="15"/>
      <c r="C113" s="15"/>
      <c r="D113" s="15"/>
      <c r="H113" s="76"/>
      <c r="I113" s="76"/>
      <c r="J113" s="76"/>
      <c r="K113" s="76"/>
    </row>
    <row r="114" spans="1:13" ht="17.100000000000001" customHeight="1" thickBot="1" x14ac:dyDescent="0.35">
      <c r="A114" s="11" t="s">
        <v>48</v>
      </c>
      <c r="B114" s="17">
        <v>8</v>
      </c>
      <c r="C114" s="1" t="s">
        <v>59</v>
      </c>
      <c r="I114" s="16"/>
      <c r="K114" s="41">
        <f>K270+K271+K272</f>
        <v>0</v>
      </c>
    </row>
    <row r="115" spans="1:13" ht="17.100000000000001" customHeight="1" x14ac:dyDescent="0.3">
      <c r="H115" s="1" t="s">
        <v>45</v>
      </c>
      <c r="K115" s="42">
        <f>SUM(K114)</f>
        <v>0</v>
      </c>
    </row>
    <row r="116" spans="1:13" ht="50.1" customHeight="1" x14ac:dyDescent="0.3">
      <c r="A116" s="68" t="s">
        <v>46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70"/>
      <c r="M116" s="32"/>
    </row>
    <row r="118" spans="1:13" ht="20.100000000000001" customHeight="1" x14ac:dyDescent="0.45">
      <c r="A118" s="71" t="s">
        <v>191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3"/>
      <c r="M118" s="31"/>
    </row>
    <row r="119" spans="1:13" ht="17.100000000000001" customHeight="1" x14ac:dyDescent="0.3">
      <c r="A119" s="1" t="s">
        <v>34</v>
      </c>
      <c r="D119" s="9" t="s">
        <v>35</v>
      </c>
    </row>
    <row r="120" spans="1:13" ht="17.100000000000001" customHeight="1" x14ac:dyDescent="0.3">
      <c r="A120" s="11" t="s">
        <v>36</v>
      </c>
      <c r="D120" s="9"/>
    </row>
    <row r="121" spans="1:13" ht="17.100000000000001" customHeight="1" x14ac:dyDescent="0.3">
      <c r="A121" s="11"/>
      <c r="C121" s="8"/>
      <c r="H121" s="76" t="s">
        <v>40</v>
      </c>
      <c r="I121" s="76"/>
      <c r="J121" s="76"/>
      <c r="K121" s="76"/>
    </row>
    <row r="122" spans="1:13" ht="17.100000000000001" customHeight="1" x14ac:dyDescent="0.3">
      <c r="A122" s="15" t="s">
        <v>41</v>
      </c>
      <c r="B122" s="15"/>
      <c r="C122" s="15"/>
      <c r="D122" s="15"/>
      <c r="H122" s="76"/>
      <c r="I122" s="76"/>
      <c r="J122" s="76"/>
      <c r="K122" s="76"/>
    </row>
    <row r="123" spans="1:13" ht="17.100000000000001" customHeight="1" x14ac:dyDescent="0.4">
      <c r="A123" s="11" t="s">
        <v>48</v>
      </c>
      <c r="B123" s="59" t="s">
        <v>71</v>
      </c>
      <c r="C123" s="1" t="s">
        <v>192</v>
      </c>
      <c r="I123" s="16"/>
      <c r="K123" s="36">
        <f>K273</f>
        <v>0</v>
      </c>
    </row>
    <row r="124" spans="1:13" ht="17.100000000000001" customHeight="1" x14ac:dyDescent="0.3">
      <c r="B124" s="17">
        <v>10</v>
      </c>
      <c r="C124" s="1" t="s">
        <v>73</v>
      </c>
      <c r="I124" s="18"/>
      <c r="K124" s="36">
        <f>K276</f>
        <v>0</v>
      </c>
    </row>
    <row r="125" spans="1:13" ht="17.100000000000001" customHeight="1" thickBot="1" x14ac:dyDescent="0.35">
      <c r="B125" s="59">
        <v>2</v>
      </c>
      <c r="C125" s="1" t="s">
        <v>43</v>
      </c>
      <c r="I125" s="21"/>
      <c r="K125" s="41">
        <f>K256+K257+K258</f>
        <v>0</v>
      </c>
    </row>
    <row r="126" spans="1:13" ht="17.100000000000001" customHeight="1" x14ac:dyDescent="0.3">
      <c r="H126" s="1" t="s">
        <v>45</v>
      </c>
      <c r="K126" s="42">
        <f>SUM(K123:K125)</f>
        <v>0</v>
      </c>
    </row>
    <row r="127" spans="1:13" ht="50.1" customHeight="1" x14ac:dyDescent="0.3">
      <c r="A127" s="68" t="s">
        <v>46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70"/>
      <c r="M127" s="32"/>
    </row>
    <row r="129" spans="1:13" ht="20.100000000000001" customHeight="1" x14ac:dyDescent="0.35">
      <c r="A129" s="71" t="s">
        <v>74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3"/>
      <c r="M129" s="31"/>
    </row>
    <row r="130" spans="1:13" ht="17.100000000000001" customHeight="1" x14ac:dyDescent="0.3">
      <c r="A130" s="7"/>
    </row>
    <row r="131" spans="1:13" ht="17.100000000000001" customHeight="1" x14ac:dyDescent="0.3">
      <c r="A131" s="1" t="s">
        <v>75</v>
      </c>
      <c r="C131" s="11" t="s">
        <v>76</v>
      </c>
      <c r="D131" s="9" t="s">
        <v>55</v>
      </c>
    </row>
    <row r="132" spans="1:13" ht="17.100000000000001" customHeight="1" x14ac:dyDescent="0.3">
      <c r="A132" s="7"/>
      <c r="C132" s="11" t="s">
        <v>77</v>
      </c>
      <c r="D132" s="9" t="s">
        <v>55</v>
      </c>
    </row>
    <row r="133" spans="1:13" ht="17.100000000000001" customHeight="1" x14ac:dyDescent="0.3">
      <c r="A133" s="7"/>
      <c r="C133" s="11" t="s">
        <v>78</v>
      </c>
      <c r="D133" s="9" t="s">
        <v>55</v>
      </c>
    </row>
    <row r="134" spans="1:13" ht="17.100000000000001" customHeight="1" x14ac:dyDescent="0.3">
      <c r="A134" s="7"/>
      <c r="C134" s="11"/>
      <c r="D134" s="8"/>
    </row>
    <row r="135" spans="1:13" ht="17.100000000000001" customHeight="1" x14ac:dyDescent="0.3">
      <c r="A135" s="1" t="s">
        <v>79</v>
      </c>
      <c r="C135" s="11" t="s">
        <v>80</v>
      </c>
      <c r="D135" s="23" t="s">
        <v>80</v>
      </c>
    </row>
    <row r="136" spans="1:13" ht="17.100000000000001" customHeight="1" x14ac:dyDescent="0.3">
      <c r="A136" s="1" t="s">
        <v>81</v>
      </c>
      <c r="C136" s="11"/>
      <c r="D136" s="2"/>
      <c r="E136" s="4"/>
    </row>
    <row r="137" spans="1:13" ht="17.100000000000001" customHeight="1" x14ac:dyDescent="0.3">
      <c r="C137" s="11"/>
    </row>
    <row r="138" spans="1:13" ht="17.100000000000001" customHeight="1" x14ac:dyDescent="0.3">
      <c r="A138" s="1" t="s">
        <v>82</v>
      </c>
      <c r="C138" s="11"/>
      <c r="G138" s="8"/>
    </row>
    <row r="139" spans="1:13" ht="17.100000000000001" customHeight="1" x14ac:dyDescent="0.3">
      <c r="A139" s="11" t="s">
        <v>36</v>
      </c>
      <c r="D139" s="9" t="s">
        <v>55</v>
      </c>
    </row>
    <row r="140" spans="1:13" ht="17.100000000000001" customHeight="1" x14ac:dyDescent="0.3">
      <c r="H140" s="76" t="s">
        <v>40</v>
      </c>
      <c r="I140" s="76"/>
      <c r="J140" s="76"/>
      <c r="K140" s="76"/>
    </row>
    <row r="141" spans="1:13" ht="17.100000000000001" customHeight="1" x14ac:dyDescent="0.3">
      <c r="A141" s="15" t="s">
        <v>41</v>
      </c>
      <c r="B141" s="15"/>
      <c r="C141" s="15"/>
      <c r="D141" s="15"/>
      <c r="H141" s="76"/>
      <c r="I141" s="76"/>
      <c r="J141" s="76"/>
      <c r="K141" s="76"/>
    </row>
    <row r="142" spans="1:13" ht="17.100000000000001" customHeight="1" x14ac:dyDescent="0.3">
      <c r="A142" s="11" t="s">
        <v>48</v>
      </c>
      <c r="B142" s="17">
        <v>11</v>
      </c>
      <c r="C142" s="1" t="s">
        <v>83</v>
      </c>
      <c r="I142" s="21"/>
      <c r="K142" s="36">
        <f>K277</f>
        <v>0</v>
      </c>
    </row>
    <row r="143" spans="1:13" ht="17.100000000000001" customHeight="1" x14ac:dyDescent="0.3">
      <c r="B143" s="17">
        <v>12</v>
      </c>
      <c r="C143" s="1" t="s">
        <v>84</v>
      </c>
      <c r="I143" s="21"/>
      <c r="K143" s="36">
        <f>K278</f>
        <v>0</v>
      </c>
    </row>
    <row r="144" spans="1:13" ht="17.100000000000001" customHeight="1" x14ac:dyDescent="0.3">
      <c r="B144" s="17">
        <v>13</v>
      </c>
      <c r="C144" s="1" t="s">
        <v>85</v>
      </c>
      <c r="I144" s="21"/>
      <c r="K144" s="36">
        <f>K279</f>
        <v>0</v>
      </c>
    </row>
    <row r="145" spans="1:13" ht="17.100000000000001" customHeight="1" thickBot="1" x14ac:dyDescent="0.35">
      <c r="B145" s="17">
        <v>14</v>
      </c>
      <c r="C145" s="1" t="s">
        <v>86</v>
      </c>
      <c r="D145" s="8"/>
      <c r="I145" s="16"/>
      <c r="K145" s="41">
        <f>K280</f>
        <v>0</v>
      </c>
    </row>
    <row r="146" spans="1:13" ht="17.100000000000001" customHeight="1" x14ac:dyDescent="0.3">
      <c r="H146" s="1" t="s">
        <v>45</v>
      </c>
      <c r="K146" s="42">
        <f>SUM(K142:K145)</f>
        <v>0</v>
      </c>
    </row>
    <row r="147" spans="1:13" ht="50.1" customHeight="1" x14ac:dyDescent="0.3">
      <c r="A147" s="68" t="s">
        <v>46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70"/>
      <c r="M147" s="32"/>
    </row>
    <row r="149" spans="1:13" ht="20.100000000000001" customHeight="1" x14ac:dyDescent="0.35">
      <c r="A149" s="71" t="s">
        <v>87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3"/>
      <c r="M149" s="31"/>
    </row>
    <row r="150" spans="1:13" ht="17.100000000000001" customHeight="1" x14ac:dyDescent="0.3">
      <c r="A150" s="1" t="s">
        <v>34</v>
      </c>
      <c r="D150" s="9" t="s">
        <v>35</v>
      </c>
    </row>
    <row r="151" spans="1:13" ht="17.100000000000001" customHeight="1" x14ac:dyDescent="0.3">
      <c r="A151" s="11" t="s">
        <v>36</v>
      </c>
      <c r="D151" s="9" t="s">
        <v>55</v>
      </c>
    </row>
    <row r="152" spans="1:13" ht="17.100000000000001" customHeight="1" x14ac:dyDescent="0.3">
      <c r="A152" s="11"/>
      <c r="C152" s="8"/>
      <c r="H152" s="76" t="s">
        <v>40</v>
      </c>
      <c r="I152" s="76"/>
      <c r="J152" s="76"/>
      <c r="K152" s="76"/>
    </row>
    <row r="153" spans="1:13" ht="17.100000000000001" customHeight="1" x14ac:dyDescent="0.3">
      <c r="A153" s="15" t="s">
        <v>41</v>
      </c>
      <c r="B153" s="15"/>
      <c r="C153" s="15"/>
      <c r="D153" s="15"/>
      <c r="H153" s="76"/>
      <c r="I153" s="76"/>
      <c r="J153" s="76"/>
      <c r="K153" s="76"/>
    </row>
    <row r="154" spans="1:13" ht="17.100000000000001" customHeight="1" thickBot="1" x14ac:dyDescent="0.35">
      <c r="A154" s="11" t="s">
        <v>48</v>
      </c>
      <c r="B154" s="17">
        <v>13</v>
      </c>
      <c r="C154" s="1" t="s">
        <v>85</v>
      </c>
      <c r="I154" s="18"/>
      <c r="K154" s="41">
        <f>K279</f>
        <v>0</v>
      </c>
    </row>
    <row r="155" spans="1:13" ht="17.100000000000001" customHeight="1" x14ac:dyDescent="0.3">
      <c r="H155" s="1" t="s">
        <v>45</v>
      </c>
      <c r="K155" s="42">
        <f>SUM(K154)</f>
        <v>0</v>
      </c>
    </row>
    <row r="156" spans="1:13" ht="50.1" customHeight="1" x14ac:dyDescent="0.3">
      <c r="A156" s="68" t="s">
        <v>46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70"/>
      <c r="M156" s="32"/>
    </row>
    <row r="158" spans="1:13" ht="20.100000000000001" customHeight="1" x14ac:dyDescent="0.35">
      <c r="A158" s="71" t="s">
        <v>88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3"/>
      <c r="M158" s="31"/>
    </row>
    <row r="159" spans="1:13" ht="17.100000000000001" customHeight="1" x14ac:dyDescent="0.3">
      <c r="A159" s="1" t="s">
        <v>34</v>
      </c>
      <c r="D159" s="9" t="s">
        <v>35</v>
      </c>
    </row>
    <row r="160" spans="1:13" ht="17.100000000000001" customHeight="1" x14ac:dyDescent="0.3">
      <c r="A160" s="57" t="s">
        <v>183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8"/>
      <c r="L160" s="57"/>
    </row>
    <row r="161" spans="1:8" ht="17.100000000000001" customHeight="1" x14ac:dyDescent="0.3">
      <c r="A161" s="1" t="s">
        <v>89</v>
      </c>
      <c r="F161" s="66" t="s">
        <v>90</v>
      </c>
      <c r="G161" s="67"/>
    </row>
    <row r="162" spans="1:8" ht="17.100000000000001" customHeight="1" x14ac:dyDescent="0.3">
      <c r="B162" s="19" t="s">
        <v>91</v>
      </c>
      <c r="E162" s="11" t="s">
        <v>92</v>
      </c>
      <c r="F162" s="5">
        <v>50</v>
      </c>
      <c r="G162" s="1" t="s">
        <v>93</v>
      </c>
    </row>
    <row r="163" spans="1:8" ht="17.100000000000001" customHeight="1" x14ac:dyDescent="0.3">
      <c r="A163" s="54"/>
      <c r="B163" s="55" t="s">
        <v>91</v>
      </c>
      <c r="C163" s="54"/>
      <c r="D163" s="54"/>
      <c r="E163" s="56" t="s">
        <v>94</v>
      </c>
      <c r="F163" s="5">
        <v>45</v>
      </c>
      <c r="G163" s="1" t="s">
        <v>93</v>
      </c>
    </row>
    <row r="164" spans="1:8" ht="17.100000000000001" customHeight="1" x14ac:dyDescent="0.3">
      <c r="B164" s="19" t="s">
        <v>91</v>
      </c>
      <c r="E164" s="11" t="s">
        <v>95</v>
      </c>
      <c r="F164" s="10">
        <v>40</v>
      </c>
      <c r="G164" s="1" t="s">
        <v>93</v>
      </c>
    </row>
    <row r="165" spans="1:8" ht="17.100000000000001" customHeight="1" x14ac:dyDescent="0.3">
      <c r="B165" s="19"/>
      <c r="E165" s="11"/>
    </row>
    <row r="166" spans="1:8" ht="17.100000000000001" customHeight="1" x14ac:dyDescent="0.3">
      <c r="A166" s="1" t="s">
        <v>96</v>
      </c>
      <c r="B166" s="19"/>
      <c r="E166" s="11"/>
      <c r="F166" s="24" t="s">
        <v>97</v>
      </c>
    </row>
    <row r="167" spans="1:8" ht="17.100000000000001" customHeight="1" x14ac:dyDescent="0.3">
      <c r="B167" s="19" t="s">
        <v>98</v>
      </c>
      <c r="E167" s="11" t="s">
        <v>92</v>
      </c>
      <c r="F167" s="6"/>
      <c r="G167" s="1" t="s">
        <v>93</v>
      </c>
    </row>
    <row r="168" spans="1:8" ht="17.100000000000001" customHeight="1" x14ac:dyDescent="0.3">
      <c r="B168" s="19" t="s">
        <v>98</v>
      </c>
      <c r="E168" s="11" t="s">
        <v>94</v>
      </c>
      <c r="F168" s="6"/>
      <c r="G168" s="1" t="s">
        <v>93</v>
      </c>
    </row>
    <row r="169" spans="1:8" ht="17.100000000000001" customHeight="1" x14ac:dyDescent="0.3">
      <c r="B169" s="19" t="s">
        <v>98</v>
      </c>
      <c r="E169" s="11" t="s">
        <v>95</v>
      </c>
      <c r="F169" s="6"/>
      <c r="G169" s="1" t="s">
        <v>93</v>
      </c>
    </row>
    <row r="170" spans="1:8" ht="17.100000000000001" customHeight="1" x14ac:dyDescent="0.3">
      <c r="B170" s="19"/>
      <c r="E170" s="11"/>
    </row>
    <row r="171" spans="1:8" ht="17.100000000000001" customHeight="1" x14ac:dyDescent="0.3">
      <c r="A171" s="1" t="s">
        <v>99</v>
      </c>
      <c r="B171" s="19"/>
      <c r="E171" s="11"/>
      <c r="F171" s="9" t="s">
        <v>55</v>
      </c>
    </row>
    <row r="172" spans="1:8" ht="17.100000000000001" customHeight="1" x14ac:dyDescent="0.3">
      <c r="B172" s="1" t="s">
        <v>100</v>
      </c>
      <c r="F172" s="6">
        <v>50</v>
      </c>
      <c r="G172" s="1" t="s">
        <v>101</v>
      </c>
    </row>
    <row r="173" spans="1:8" ht="17.100000000000001" customHeight="1" x14ac:dyDescent="0.3">
      <c r="B173" s="1" t="s">
        <v>102</v>
      </c>
      <c r="E173" s="34"/>
      <c r="F173" s="6">
        <v>200</v>
      </c>
      <c r="G173" s="1" t="s">
        <v>103</v>
      </c>
      <c r="H173" s="1" t="s">
        <v>104</v>
      </c>
    </row>
    <row r="174" spans="1:8" ht="17.100000000000001" customHeight="1" x14ac:dyDescent="0.3">
      <c r="B174" s="1" t="s">
        <v>105</v>
      </c>
      <c r="E174" s="11"/>
      <c r="F174" s="6">
        <v>50</v>
      </c>
      <c r="G174" s="1" t="s">
        <v>103</v>
      </c>
    </row>
    <row r="175" spans="1:8" ht="17.100000000000001" customHeight="1" x14ac:dyDescent="0.3">
      <c r="B175" s="1" t="s">
        <v>106</v>
      </c>
      <c r="E175" s="11" t="s">
        <v>92</v>
      </c>
      <c r="F175" s="25">
        <f>36.3+10*LOG(F173)+10*LOG(25/F172)</f>
        <v>56.3</v>
      </c>
      <c r="G175" s="1" t="s">
        <v>93</v>
      </c>
    </row>
    <row r="176" spans="1:8" ht="17.100000000000001" customHeight="1" x14ac:dyDescent="0.3">
      <c r="B176" s="1" t="s">
        <v>106</v>
      </c>
      <c r="E176" s="11" t="s">
        <v>95</v>
      </c>
      <c r="F176" s="25">
        <f>36.3+10*LOG(F174)+10*LOG(25/F172)</f>
        <v>50.279400086720372</v>
      </c>
      <c r="G176" s="1" t="s">
        <v>93</v>
      </c>
    </row>
    <row r="177" spans="1:11" ht="17.100000000000001" customHeight="1" x14ac:dyDescent="0.3"/>
    <row r="178" spans="1:11" ht="17.100000000000001" customHeight="1" x14ac:dyDescent="0.3">
      <c r="A178" s="1" t="s">
        <v>107</v>
      </c>
      <c r="F178" s="9" t="s">
        <v>63</v>
      </c>
    </row>
    <row r="179" spans="1:11" ht="17.100000000000001" customHeight="1" x14ac:dyDescent="0.3">
      <c r="B179" s="1" t="s">
        <v>108</v>
      </c>
      <c r="E179" s="11" t="s">
        <v>92</v>
      </c>
      <c r="F179" s="26"/>
      <c r="G179" s="1" t="s">
        <v>93</v>
      </c>
    </row>
    <row r="180" spans="1:11" ht="17.100000000000001" customHeight="1" x14ac:dyDescent="0.3">
      <c r="B180" s="1" t="s">
        <v>108</v>
      </c>
      <c r="E180" s="11" t="s">
        <v>95</v>
      </c>
      <c r="F180" s="26"/>
      <c r="G180" s="1" t="s">
        <v>93</v>
      </c>
    </row>
    <row r="181" spans="1:11" ht="17.100000000000001" customHeight="1" x14ac:dyDescent="0.3"/>
    <row r="182" spans="1:11" ht="17.100000000000001" customHeight="1" x14ac:dyDescent="0.3">
      <c r="A182" s="1" t="s">
        <v>109</v>
      </c>
      <c r="F182" s="9" t="s">
        <v>63</v>
      </c>
    </row>
    <row r="183" spans="1:11" ht="17.100000000000001" customHeight="1" x14ac:dyDescent="0.3">
      <c r="B183" s="1" t="s">
        <v>108</v>
      </c>
      <c r="E183" s="11" t="s">
        <v>92</v>
      </c>
      <c r="F183" s="26"/>
      <c r="G183" s="1" t="s">
        <v>93</v>
      </c>
    </row>
    <row r="184" spans="1:11" ht="17.100000000000001" customHeight="1" x14ac:dyDescent="0.3">
      <c r="B184" s="1" t="s">
        <v>108</v>
      </c>
      <c r="E184" s="11" t="s">
        <v>95</v>
      </c>
      <c r="F184" s="26"/>
      <c r="G184" s="1" t="s">
        <v>93</v>
      </c>
    </row>
    <row r="185" spans="1:11" ht="17.100000000000001" customHeight="1" x14ac:dyDescent="0.3"/>
    <row r="186" spans="1:11" ht="17.100000000000001" customHeight="1" x14ac:dyDescent="0.3">
      <c r="A186" s="1" t="s">
        <v>110</v>
      </c>
    </row>
    <row r="187" spans="1:11" ht="17.100000000000001" customHeight="1" x14ac:dyDescent="0.3">
      <c r="B187" s="19" t="s">
        <v>91</v>
      </c>
      <c r="E187" s="11" t="s">
        <v>92</v>
      </c>
      <c r="F187" s="10">
        <v>35</v>
      </c>
      <c r="G187" s="1" t="s">
        <v>93</v>
      </c>
    </row>
    <row r="188" spans="1:11" ht="17.100000000000001" customHeight="1" x14ac:dyDescent="0.3">
      <c r="B188" s="19" t="s">
        <v>91</v>
      </c>
      <c r="E188" s="11" t="s">
        <v>94</v>
      </c>
      <c r="F188" s="10">
        <v>30</v>
      </c>
      <c r="G188" s="1" t="s">
        <v>93</v>
      </c>
    </row>
    <row r="189" spans="1:11" ht="17.100000000000001" customHeight="1" x14ac:dyDescent="0.3">
      <c r="B189" s="19" t="s">
        <v>91</v>
      </c>
      <c r="E189" s="11" t="s">
        <v>95</v>
      </c>
      <c r="F189" s="10">
        <v>25</v>
      </c>
      <c r="G189" s="1" t="s">
        <v>93</v>
      </c>
    </row>
    <row r="190" spans="1:11" ht="17.100000000000001" customHeight="1" x14ac:dyDescent="0.3">
      <c r="B190" s="19"/>
      <c r="D190" s="11"/>
    </row>
    <row r="191" spans="1:11" ht="17.100000000000001" customHeight="1" x14ac:dyDescent="0.3">
      <c r="A191" s="11" t="s">
        <v>36</v>
      </c>
      <c r="D191" s="9" t="s">
        <v>55</v>
      </c>
    </row>
    <row r="192" spans="1:11" ht="17.100000000000001" customHeight="1" x14ac:dyDescent="0.3">
      <c r="A192" s="11"/>
      <c r="C192" s="8"/>
      <c r="D192" s="11"/>
      <c r="H192" s="75" t="s">
        <v>40</v>
      </c>
      <c r="I192" s="75"/>
      <c r="J192" s="75"/>
      <c r="K192" s="75"/>
    </row>
    <row r="193" spans="1:13" ht="17.100000000000001" customHeight="1" x14ac:dyDescent="0.3">
      <c r="A193" s="15" t="s">
        <v>41</v>
      </c>
      <c r="B193" s="15"/>
      <c r="C193" s="15"/>
      <c r="D193" s="15"/>
      <c r="H193" s="75"/>
      <c r="I193" s="75"/>
      <c r="J193" s="75"/>
      <c r="K193" s="75"/>
    </row>
    <row r="194" spans="1:13" ht="17.100000000000001" customHeight="1" x14ac:dyDescent="0.3">
      <c r="A194" s="11" t="s">
        <v>48</v>
      </c>
      <c r="B194" s="17">
        <v>15</v>
      </c>
      <c r="C194" s="19" t="s">
        <v>111</v>
      </c>
      <c r="I194" s="21"/>
      <c r="K194" s="36">
        <f>K281</f>
        <v>0</v>
      </c>
    </row>
    <row r="195" spans="1:13" ht="17.100000000000001" customHeight="1" x14ac:dyDescent="0.3">
      <c r="B195" s="17">
        <v>16</v>
      </c>
      <c r="C195" s="19" t="s">
        <v>112</v>
      </c>
      <c r="I195" s="21"/>
      <c r="K195" s="36">
        <f>K282</f>
        <v>0</v>
      </c>
    </row>
    <row r="196" spans="1:13" ht="17.100000000000001" customHeight="1" x14ac:dyDescent="0.3">
      <c r="B196" s="17">
        <v>17</v>
      </c>
      <c r="C196" s="19" t="s">
        <v>113</v>
      </c>
      <c r="I196" s="21"/>
      <c r="K196" s="36">
        <f>K283</f>
        <v>0</v>
      </c>
    </row>
    <row r="197" spans="1:13" ht="17.100000000000001" customHeight="1" thickBot="1" x14ac:dyDescent="0.35">
      <c r="B197" s="17">
        <v>18</v>
      </c>
      <c r="C197" s="19" t="s">
        <v>114</v>
      </c>
      <c r="I197" s="21"/>
      <c r="K197" s="41">
        <f>K284</f>
        <v>0</v>
      </c>
    </row>
    <row r="198" spans="1:13" ht="17.100000000000001" customHeight="1" x14ac:dyDescent="0.3">
      <c r="H198" s="1" t="s">
        <v>45</v>
      </c>
      <c r="K198" s="42">
        <f>SUM(K194:K197)</f>
        <v>0</v>
      </c>
    </row>
    <row r="199" spans="1:13" ht="50.1" customHeight="1" x14ac:dyDescent="0.3">
      <c r="A199" s="68" t="s">
        <v>46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70"/>
      <c r="M199" s="32"/>
    </row>
    <row r="201" spans="1:13" ht="20.100000000000001" customHeight="1" x14ac:dyDescent="0.35">
      <c r="A201" s="71" t="s">
        <v>115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3"/>
      <c r="M201" s="31"/>
    </row>
    <row r="202" spans="1:13" ht="17.100000000000001" customHeight="1" x14ac:dyDescent="0.3">
      <c r="A202" s="1" t="s">
        <v>34</v>
      </c>
      <c r="D202" s="9" t="s">
        <v>35</v>
      </c>
    </row>
    <row r="203" spans="1:13" ht="17.100000000000001" customHeight="1" x14ac:dyDescent="0.3">
      <c r="A203" s="1" t="s">
        <v>116</v>
      </c>
      <c r="C203" s="11" t="s">
        <v>36</v>
      </c>
      <c r="D203" s="9" t="s">
        <v>55</v>
      </c>
    </row>
    <row r="204" spans="1:13" ht="17.100000000000001" customHeight="1" x14ac:dyDescent="0.3">
      <c r="C204" s="11"/>
      <c r="D204" s="8"/>
      <c r="H204" s="75" t="s">
        <v>40</v>
      </c>
      <c r="I204" s="75"/>
      <c r="J204" s="75"/>
      <c r="K204" s="75"/>
    </row>
    <row r="205" spans="1:13" ht="17.100000000000001" customHeight="1" x14ac:dyDescent="0.3">
      <c r="A205" s="15" t="s">
        <v>41</v>
      </c>
      <c r="B205" s="15"/>
      <c r="C205" s="15"/>
      <c r="D205" s="15"/>
      <c r="H205" s="75"/>
      <c r="I205" s="75"/>
      <c r="J205" s="75"/>
      <c r="K205" s="75"/>
    </row>
    <row r="206" spans="1:13" ht="17.100000000000001" customHeight="1" x14ac:dyDescent="0.3">
      <c r="A206" s="11" t="s">
        <v>48</v>
      </c>
      <c r="B206" s="17">
        <v>19</v>
      </c>
      <c r="C206" s="1" t="s">
        <v>117</v>
      </c>
      <c r="I206" s="21"/>
      <c r="K206" s="36">
        <f>K285</f>
        <v>0</v>
      </c>
    </row>
    <row r="207" spans="1:13" ht="17.100000000000001" customHeight="1" x14ac:dyDescent="0.3">
      <c r="A207" s="7"/>
      <c r="I207" s="21"/>
    </row>
    <row r="208" spans="1:13" ht="17.100000000000001" customHeight="1" x14ac:dyDescent="0.3">
      <c r="A208" s="1" t="s">
        <v>118</v>
      </c>
      <c r="C208" s="11" t="s">
        <v>36</v>
      </c>
      <c r="D208" s="9" t="s">
        <v>55</v>
      </c>
      <c r="I208" s="21"/>
    </row>
    <row r="209" spans="1:13" ht="17.100000000000001" customHeight="1" x14ac:dyDescent="0.3">
      <c r="A209" s="1" t="s">
        <v>119</v>
      </c>
      <c r="C209" s="11" t="s">
        <v>36</v>
      </c>
      <c r="D209" s="9" t="s">
        <v>55</v>
      </c>
      <c r="I209" s="21"/>
    </row>
    <row r="210" spans="1:13" ht="17.100000000000001" customHeight="1" x14ac:dyDescent="0.3">
      <c r="C210" s="11"/>
      <c r="D210" s="8"/>
      <c r="H210" s="75" t="s">
        <v>40</v>
      </c>
      <c r="I210" s="75"/>
      <c r="J210" s="75"/>
      <c r="K210" s="75"/>
    </row>
    <row r="211" spans="1:13" ht="17.100000000000001" customHeight="1" x14ac:dyDescent="0.3">
      <c r="A211" s="15" t="s">
        <v>41</v>
      </c>
      <c r="B211" s="15"/>
      <c r="C211" s="15"/>
      <c r="D211" s="15"/>
      <c r="H211" s="75"/>
      <c r="I211" s="75"/>
      <c r="J211" s="75"/>
      <c r="K211" s="75"/>
    </row>
    <row r="212" spans="1:13" ht="17.100000000000001" customHeight="1" x14ac:dyDescent="0.3">
      <c r="A212" s="11" t="s">
        <v>48</v>
      </c>
      <c r="B212" s="17">
        <v>20</v>
      </c>
      <c r="C212" s="1" t="s">
        <v>120</v>
      </c>
      <c r="I212" s="21"/>
      <c r="K212" s="36">
        <f>K286</f>
        <v>0</v>
      </c>
    </row>
    <row r="213" spans="1:13" ht="17.100000000000001" customHeight="1" x14ac:dyDescent="0.3">
      <c r="A213" s="11"/>
      <c r="B213" s="17">
        <v>21</v>
      </c>
      <c r="C213" s="1" t="s">
        <v>121</v>
      </c>
      <c r="I213" s="21"/>
      <c r="K213" s="36">
        <f>K287</f>
        <v>0</v>
      </c>
    </row>
    <row r="214" spans="1:13" ht="17.100000000000001" customHeight="1" thickBot="1" x14ac:dyDescent="0.35">
      <c r="A214" s="11"/>
      <c r="B214" s="17">
        <v>22</v>
      </c>
      <c r="C214" s="1" t="s">
        <v>122</v>
      </c>
      <c r="I214" s="21"/>
      <c r="K214" s="41">
        <f>K288</f>
        <v>0</v>
      </c>
    </row>
    <row r="215" spans="1:13" ht="17.100000000000001" customHeight="1" x14ac:dyDescent="0.3">
      <c r="A215" s="7"/>
      <c r="H215" s="1" t="s">
        <v>45</v>
      </c>
      <c r="K215" s="42">
        <f>SUM(K212:K214)</f>
        <v>0</v>
      </c>
    </row>
    <row r="216" spans="1:13" ht="50.1" customHeight="1" x14ac:dyDescent="0.3">
      <c r="A216" s="68" t="s">
        <v>46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70"/>
      <c r="M216" s="32"/>
    </row>
    <row r="217" spans="1:13" x14ac:dyDescent="0.3">
      <c r="A217" s="7"/>
    </row>
    <row r="218" spans="1:13" ht="20.100000000000001" customHeight="1" x14ac:dyDescent="0.35">
      <c r="A218" s="71" t="s">
        <v>123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3"/>
      <c r="M218" s="31"/>
    </row>
    <row r="219" spans="1:13" ht="17.100000000000001" customHeight="1" x14ac:dyDescent="0.3">
      <c r="A219" s="1" t="s">
        <v>34</v>
      </c>
      <c r="D219" s="9" t="s">
        <v>35</v>
      </c>
    </row>
    <row r="220" spans="1:13" ht="17.100000000000001" customHeight="1" x14ac:dyDescent="0.3">
      <c r="A220" s="1" t="s">
        <v>124</v>
      </c>
      <c r="D220" s="23" t="s">
        <v>63</v>
      </c>
    </row>
    <row r="221" spans="1:13" ht="17.100000000000001" customHeight="1" x14ac:dyDescent="0.3">
      <c r="A221" s="1" t="s">
        <v>125</v>
      </c>
      <c r="D221" s="2"/>
      <c r="E221" s="4"/>
    </row>
    <row r="222" spans="1:13" ht="17.100000000000001" customHeight="1" x14ac:dyDescent="0.3"/>
    <row r="223" spans="1:13" ht="17.100000000000001" customHeight="1" x14ac:dyDescent="0.3">
      <c r="A223" s="1" t="s">
        <v>126</v>
      </c>
      <c r="D223" s="6"/>
      <c r="E223" s="1" t="s">
        <v>127</v>
      </c>
    </row>
    <row r="224" spans="1:13" ht="17.100000000000001" customHeight="1" x14ac:dyDescent="0.3"/>
    <row r="225" spans="1:13" ht="17.100000000000001" customHeight="1" x14ac:dyDescent="0.3">
      <c r="A225" s="1" t="s">
        <v>128</v>
      </c>
      <c r="C225" s="11" t="s">
        <v>36</v>
      </c>
      <c r="D225" s="9" t="s">
        <v>55</v>
      </c>
    </row>
    <row r="226" spans="1:13" ht="17.100000000000001" customHeight="1" x14ac:dyDescent="0.3">
      <c r="C226" s="11"/>
      <c r="D226" s="8"/>
      <c r="H226" s="75" t="s">
        <v>40</v>
      </c>
      <c r="I226" s="75"/>
      <c r="J226" s="75"/>
      <c r="K226" s="75"/>
    </row>
    <row r="227" spans="1:13" ht="17.100000000000001" customHeight="1" x14ac:dyDescent="0.3">
      <c r="A227" s="15" t="s">
        <v>41</v>
      </c>
      <c r="B227" s="15"/>
      <c r="C227" s="15"/>
      <c r="D227" s="15"/>
      <c r="H227" s="75"/>
      <c r="I227" s="75"/>
      <c r="J227" s="75"/>
      <c r="K227" s="75"/>
    </row>
    <row r="228" spans="1:13" ht="17.100000000000001" customHeight="1" x14ac:dyDescent="0.3">
      <c r="A228" s="11" t="s">
        <v>48</v>
      </c>
      <c r="B228" s="17">
        <v>23</v>
      </c>
      <c r="C228" s="1" t="s">
        <v>129</v>
      </c>
      <c r="I228" s="21"/>
      <c r="K228" s="36">
        <f>K289</f>
        <v>0</v>
      </c>
    </row>
    <row r="229" spans="1:13" ht="17.100000000000001" customHeight="1" x14ac:dyDescent="0.3">
      <c r="B229" s="17">
        <v>24</v>
      </c>
      <c r="C229" s="1" t="s">
        <v>130</v>
      </c>
      <c r="I229" s="18"/>
      <c r="K229" s="36">
        <f>K290</f>
        <v>0</v>
      </c>
    </row>
    <row r="230" spans="1:13" ht="17.100000000000001" customHeight="1" thickBot="1" x14ac:dyDescent="0.35">
      <c r="B230" s="17">
        <v>25</v>
      </c>
      <c r="C230" s="1" t="s">
        <v>131</v>
      </c>
      <c r="K230" s="41">
        <f>K291</f>
        <v>0</v>
      </c>
    </row>
    <row r="231" spans="1:13" ht="17.100000000000001" customHeight="1" x14ac:dyDescent="0.3">
      <c r="H231" s="1" t="s">
        <v>45</v>
      </c>
      <c r="K231" s="42">
        <f>SUM(K228:K230)</f>
        <v>0</v>
      </c>
    </row>
    <row r="232" spans="1:13" ht="50.1" customHeight="1" x14ac:dyDescent="0.3">
      <c r="A232" s="68" t="s">
        <v>46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70"/>
      <c r="M232" s="32"/>
    </row>
    <row r="234" spans="1:13" ht="20.100000000000001" customHeight="1" x14ac:dyDescent="0.35">
      <c r="A234" s="71" t="s">
        <v>132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3"/>
      <c r="M234" s="31"/>
    </row>
    <row r="235" spans="1:13" ht="17.100000000000001" customHeight="1" x14ac:dyDescent="0.3">
      <c r="A235" s="1" t="s">
        <v>34</v>
      </c>
      <c r="D235" s="9" t="s">
        <v>133</v>
      </c>
    </row>
    <row r="236" spans="1:13" ht="17.100000000000001" customHeight="1" x14ac:dyDescent="0.3">
      <c r="A236" s="11" t="s">
        <v>36</v>
      </c>
      <c r="D236" s="9" t="s">
        <v>63</v>
      </c>
    </row>
    <row r="237" spans="1:13" ht="17.100000000000001" customHeight="1" x14ac:dyDescent="0.3">
      <c r="A237" s="11"/>
    </row>
    <row r="238" spans="1:13" ht="17.100000000000001" customHeight="1" x14ac:dyDescent="0.3">
      <c r="A238" s="11" t="s">
        <v>134</v>
      </c>
      <c r="C238" s="1" t="s">
        <v>135</v>
      </c>
      <c r="D238" s="9" t="s">
        <v>136</v>
      </c>
    </row>
    <row r="239" spans="1:13" ht="17.100000000000001" customHeight="1" x14ac:dyDescent="0.3">
      <c r="A239" s="11"/>
    </row>
    <row r="240" spans="1:13" ht="17.100000000000001" customHeight="1" x14ac:dyDescent="0.3">
      <c r="A240" s="11" t="s">
        <v>137</v>
      </c>
      <c r="D240" s="9" t="s">
        <v>138</v>
      </c>
    </row>
    <row r="241" spans="1:27" ht="17.100000000000001" customHeight="1" x14ac:dyDescent="0.3">
      <c r="A241" s="11" t="s">
        <v>139</v>
      </c>
      <c r="D241" s="9" t="s">
        <v>140</v>
      </c>
    </row>
    <row r="242" spans="1:27" ht="17.100000000000001" customHeight="1" x14ac:dyDescent="0.3">
      <c r="A242" s="11" t="s">
        <v>141</v>
      </c>
      <c r="D242" s="9" t="s">
        <v>142</v>
      </c>
    </row>
    <row r="243" spans="1:27" ht="17.100000000000001" customHeight="1" x14ac:dyDescent="0.3">
      <c r="A243" s="11"/>
      <c r="C243" s="8"/>
      <c r="H243" s="75" t="s">
        <v>40</v>
      </c>
      <c r="I243" s="75"/>
      <c r="J243" s="75"/>
      <c r="K243" s="75"/>
    </row>
    <row r="244" spans="1:27" ht="17.100000000000001" customHeight="1" x14ac:dyDescent="0.3">
      <c r="A244" s="15" t="s">
        <v>41</v>
      </c>
      <c r="B244" s="15"/>
      <c r="C244" s="15"/>
      <c r="D244" s="15"/>
      <c r="H244" s="75"/>
      <c r="I244" s="75"/>
      <c r="J244" s="75"/>
      <c r="K244" s="75"/>
    </row>
    <row r="245" spans="1:27" ht="17.100000000000001" customHeight="1" thickBot="1" x14ac:dyDescent="0.35">
      <c r="A245" s="11" t="s">
        <v>48</v>
      </c>
      <c r="B245" s="17" t="s">
        <v>143</v>
      </c>
      <c r="C245" s="1" t="s">
        <v>144</v>
      </c>
      <c r="I245" s="18"/>
      <c r="K245" s="36">
        <f>K293</f>
        <v>0</v>
      </c>
    </row>
    <row r="246" spans="1:27" ht="17.100000000000001" customHeight="1" x14ac:dyDescent="0.3">
      <c r="H246" s="1" t="s">
        <v>45</v>
      </c>
      <c r="K246" s="42">
        <f>SUM(K245)</f>
        <v>0</v>
      </c>
    </row>
    <row r="247" spans="1:27" ht="50.1" customHeight="1" x14ac:dyDescent="0.3">
      <c r="A247" s="68" t="s">
        <v>46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70"/>
      <c r="M247" s="32"/>
    </row>
    <row r="249" spans="1:27" ht="16.2" thickBot="1" x14ac:dyDescent="0.35">
      <c r="H249" s="7" t="s">
        <v>145</v>
      </c>
    </row>
    <row r="250" spans="1:27" ht="20.100000000000001" customHeight="1" thickBot="1" x14ac:dyDescent="0.35">
      <c r="H250" s="7"/>
      <c r="K250" s="43">
        <f>K37+K47+K60+K70+K80+K93+K104+K115+K126+K146+K155+K198+K215+K231+K246</f>
        <v>0</v>
      </c>
    </row>
    <row r="252" spans="1:27" ht="20.100000000000001" customHeight="1" x14ac:dyDescent="0.3">
      <c r="A252" s="77" t="s">
        <v>190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9"/>
      <c r="M252" s="31"/>
    </row>
    <row r="253" spans="1:27" ht="17.100000000000001" customHeight="1" x14ac:dyDescent="0.3">
      <c r="B253" s="35"/>
      <c r="C253" s="35"/>
      <c r="D253" s="35"/>
      <c r="M253" s="53" t="s">
        <v>187</v>
      </c>
    </row>
    <row r="254" spans="1:27" ht="17.100000000000001" customHeight="1" x14ac:dyDescent="0.3">
      <c r="A254" s="11" t="s">
        <v>48</v>
      </c>
      <c r="M254" s="65" t="s">
        <v>189</v>
      </c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</row>
    <row r="255" spans="1:27" ht="17.100000000000001" customHeight="1" x14ac:dyDescent="0.3">
      <c r="A255" s="17">
        <v>1</v>
      </c>
      <c r="B255" s="1" t="s">
        <v>42</v>
      </c>
      <c r="G255" s="37">
        <v>40</v>
      </c>
      <c r="H255" s="1" t="s">
        <v>146</v>
      </c>
      <c r="I255" s="6">
        <v>0</v>
      </c>
      <c r="J255" s="1" t="s">
        <v>147</v>
      </c>
      <c r="K255" s="36">
        <f>G255*I255</f>
        <v>0</v>
      </c>
      <c r="L255" s="1" t="s">
        <v>148</v>
      </c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</row>
    <row r="256" spans="1:27" ht="17.100000000000001" customHeight="1" x14ac:dyDescent="0.3">
      <c r="A256" s="17">
        <v>2</v>
      </c>
      <c r="B256" s="1" t="s">
        <v>43</v>
      </c>
      <c r="F256" s="1" t="s">
        <v>149</v>
      </c>
      <c r="G256" s="51">
        <v>3200</v>
      </c>
      <c r="H256" s="1" t="s">
        <v>146</v>
      </c>
      <c r="I256" s="6">
        <v>0</v>
      </c>
      <c r="J256" s="1" t="s">
        <v>147</v>
      </c>
      <c r="K256" s="36">
        <f t="shared" ref="K256:K261" si="0">G256*I256</f>
        <v>0</v>
      </c>
      <c r="L256" s="1" t="s">
        <v>148</v>
      </c>
    </row>
    <row r="257" spans="1:12" ht="17.100000000000001" customHeight="1" x14ac:dyDescent="0.3">
      <c r="A257" s="17"/>
      <c r="F257" s="1" t="s">
        <v>150</v>
      </c>
      <c r="G257" s="51">
        <v>3600</v>
      </c>
      <c r="H257" s="1" t="s">
        <v>146</v>
      </c>
      <c r="I257" s="6">
        <v>0</v>
      </c>
      <c r="J257" s="1" t="s">
        <v>147</v>
      </c>
      <c r="K257" s="36">
        <f t="shared" si="0"/>
        <v>0</v>
      </c>
      <c r="L257" s="1" t="s">
        <v>148</v>
      </c>
    </row>
    <row r="258" spans="1:12" ht="17.100000000000001" customHeight="1" x14ac:dyDescent="0.3">
      <c r="A258" s="17"/>
      <c r="F258" s="1" t="s">
        <v>151</v>
      </c>
      <c r="G258" s="51">
        <v>4500</v>
      </c>
      <c r="H258" s="1" t="s">
        <v>146</v>
      </c>
      <c r="I258" s="6">
        <v>0</v>
      </c>
      <c r="J258" s="1" t="s">
        <v>147</v>
      </c>
      <c r="K258" s="36">
        <f t="shared" si="0"/>
        <v>0</v>
      </c>
      <c r="L258" s="1" t="s">
        <v>148</v>
      </c>
    </row>
    <row r="259" spans="1:12" ht="17.100000000000001" customHeight="1" x14ac:dyDescent="0.3">
      <c r="A259" s="17">
        <v>3</v>
      </c>
      <c r="B259" s="1" t="s">
        <v>44</v>
      </c>
      <c r="F259" s="1" t="s">
        <v>152</v>
      </c>
      <c r="G259" s="37">
        <v>1100</v>
      </c>
      <c r="H259" s="1" t="s">
        <v>146</v>
      </c>
      <c r="I259" s="6">
        <v>0</v>
      </c>
      <c r="J259" s="1" t="s">
        <v>147</v>
      </c>
      <c r="K259" s="36">
        <f t="shared" si="0"/>
        <v>0</v>
      </c>
      <c r="L259" s="1" t="s">
        <v>148</v>
      </c>
    </row>
    <row r="260" spans="1:12" ht="17.100000000000001" customHeight="1" x14ac:dyDescent="0.3">
      <c r="A260" s="17"/>
      <c r="F260" s="1" t="s">
        <v>153</v>
      </c>
      <c r="G260" s="37">
        <v>1500</v>
      </c>
      <c r="H260" s="1" t="s">
        <v>146</v>
      </c>
      <c r="I260" s="6">
        <v>0</v>
      </c>
      <c r="J260" s="1" t="s">
        <v>147</v>
      </c>
      <c r="K260" s="36">
        <f t="shared" si="0"/>
        <v>0</v>
      </c>
      <c r="L260" s="1" t="s">
        <v>148</v>
      </c>
    </row>
    <row r="261" spans="1:12" ht="17.100000000000001" customHeight="1" x14ac:dyDescent="0.3">
      <c r="A261" s="17"/>
      <c r="F261" s="1" t="s">
        <v>154</v>
      </c>
      <c r="G261" s="37">
        <v>2800</v>
      </c>
      <c r="H261" s="1" t="s">
        <v>146</v>
      </c>
      <c r="I261" s="6">
        <v>0</v>
      </c>
      <c r="J261" s="1" t="s">
        <v>147</v>
      </c>
      <c r="K261" s="36">
        <f t="shared" si="0"/>
        <v>0</v>
      </c>
      <c r="L261" s="1" t="s">
        <v>148</v>
      </c>
    </row>
    <row r="262" spans="1:12" ht="17.100000000000001" customHeight="1" x14ac:dyDescent="0.3">
      <c r="A262" s="17">
        <v>4</v>
      </c>
      <c r="B262" s="1" t="s">
        <v>50</v>
      </c>
      <c r="G262" s="37">
        <v>35</v>
      </c>
      <c r="H262" s="1" t="s">
        <v>146</v>
      </c>
      <c r="I262" s="6">
        <v>0</v>
      </c>
      <c r="J262" s="1" t="s">
        <v>147</v>
      </c>
      <c r="K262" s="36">
        <f>G262*I262</f>
        <v>0</v>
      </c>
      <c r="L262" s="1" t="s">
        <v>148</v>
      </c>
    </row>
    <row r="263" spans="1:12" ht="17.100000000000001" customHeight="1" x14ac:dyDescent="0.3">
      <c r="A263" s="17">
        <v>5</v>
      </c>
      <c r="B263" s="1" t="s">
        <v>51</v>
      </c>
      <c r="F263" s="1" t="s">
        <v>149</v>
      </c>
      <c r="G263" s="37">
        <v>550</v>
      </c>
      <c r="H263" s="1" t="s">
        <v>146</v>
      </c>
      <c r="I263" s="6">
        <v>0</v>
      </c>
      <c r="J263" s="1" t="s">
        <v>147</v>
      </c>
      <c r="K263" s="36">
        <f t="shared" ref="K263:K275" si="1">G263*I263</f>
        <v>0</v>
      </c>
      <c r="L263" s="1" t="s">
        <v>148</v>
      </c>
    </row>
    <row r="264" spans="1:12" ht="17.100000000000001" customHeight="1" x14ac:dyDescent="0.3">
      <c r="A264" s="17"/>
      <c r="F264" s="1" t="s">
        <v>150</v>
      </c>
      <c r="G264" s="37">
        <v>950</v>
      </c>
      <c r="H264" s="1" t="s">
        <v>146</v>
      </c>
      <c r="I264" s="6">
        <v>0</v>
      </c>
      <c r="J264" s="1" t="s">
        <v>147</v>
      </c>
      <c r="K264" s="36">
        <f t="shared" si="1"/>
        <v>0</v>
      </c>
      <c r="L264" s="1" t="s">
        <v>148</v>
      </c>
    </row>
    <row r="265" spans="1:12" ht="17.100000000000001" customHeight="1" x14ac:dyDescent="0.3">
      <c r="A265" s="17"/>
      <c r="F265" s="1" t="s">
        <v>151</v>
      </c>
      <c r="G265" s="37">
        <v>1100</v>
      </c>
      <c r="H265" s="1" t="s">
        <v>146</v>
      </c>
      <c r="I265" s="6">
        <v>0</v>
      </c>
      <c r="J265" s="1" t="s">
        <v>147</v>
      </c>
      <c r="K265" s="36">
        <f t="shared" si="1"/>
        <v>0</v>
      </c>
      <c r="L265" s="1" t="s">
        <v>148</v>
      </c>
    </row>
    <row r="266" spans="1:12" ht="17.100000000000001" customHeight="1" x14ac:dyDescent="0.3">
      <c r="A266" s="17">
        <v>6</v>
      </c>
      <c r="B266" s="1" t="s">
        <v>52</v>
      </c>
      <c r="F266" s="1" t="s">
        <v>149</v>
      </c>
      <c r="G266" s="51">
        <v>250</v>
      </c>
      <c r="H266" s="1" t="s">
        <v>146</v>
      </c>
      <c r="I266" s="6">
        <v>0</v>
      </c>
      <c r="J266" s="1" t="s">
        <v>147</v>
      </c>
      <c r="K266" s="36">
        <f t="shared" si="1"/>
        <v>0</v>
      </c>
      <c r="L266" s="1" t="s">
        <v>148</v>
      </c>
    </row>
    <row r="267" spans="1:12" ht="17.100000000000001" customHeight="1" x14ac:dyDescent="0.3">
      <c r="A267" s="17"/>
      <c r="F267" s="1" t="s">
        <v>150</v>
      </c>
      <c r="G267" s="51">
        <v>350</v>
      </c>
      <c r="H267" s="1" t="s">
        <v>146</v>
      </c>
      <c r="I267" s="6">
        <v>0</v>
      </c>
      <c r="J267" s="1" t="s">
        <v>147</v>
      </c>
      <c r="K267" s="36">
        <f t="shared" si="1"/>
        <v>0</v>
      </c>
      <c r="L267" s="1" t="s">
        <v>148</v>
      </c>
    </row>
    <row r="268" spans="1:12" ht="17.100000000000001" customHeight="1" x14ac:dyDescent="0.3">
      <c r="A268" s="17"/>
      <c r="F268" s="1" t="s">
        <v>151</v>
      </c>
      <c r="G268" s="51">
        <v>700</v>
      </c>
      <c r="H268" s="1" t="s">
        <v>146</v>
      </c>
      <c r="I268" s="6">
        <v>0</v>
      </c>
      <c r="J268" s="1" t="s">
        <v>147</v>
      </c>
      <c r="K268" s="36">
        <f t="shared" si="1"/>
        <v>0</v>
      </c>
      <c r="L268" s="1" t="s">
        <v>148</v>
      </c>
    </row>
    <row r="269" spans="1:12" ht="33" customHeight="1" x14ac:dyDescent="0.3">
      <c r="A269" s="17">
        <v>7</v>
      </c>
      <c r="B269" s="80" t="s">
        <v>56</v>
      </c>
      <c r="C269" s="80"/>
      <c r="D269" s="80"/>
      <c r="E269" s="80"/>
      <c r="F269" s="1" t="s">
        <v>155</v>
      </c>
      <c r="G269" s="51">
        <v>50</v>
      </c>
      <c r="H269" s="1" t="s">
        <v>156</v>
      </c>
      <c r="I269" s="6">
        <v>0</v>
      </c>
      <c r="J269" s="1" t="s">
        <v>157</v>
      </c>
      <c r="K269" s="36">
        <f t="shared" si="1"/>
        <v>0</v>
      </c>
      <c r="L269" s="1" t="s">
        <v>148</v>
      </c>
    </row>
    <row r="270" spans="1:12" ht="17.100000000000001" customHeight="1" x14ac:dyDescent="0.3">
      <c r="A270" s="17">
        <v>8</v>
      </c>
      <c r="B270" s="1" t="s">
        <v>59</v>
      </c>
      <c r="F270" s="1" t="s">
        <v>149</v>
      </c>
      <c r="G270" s="51">
        <v>550</v>
      </c>
      <c r="H270" s="1" t="s">
        <v>146</v>
      </c>
      <c r="I270" s="6">
        <v>0</v>
      </c>
      <c r="J270" s="1" t="s">
        <v>147</v>
      </c>
      <c r="K270" s="36">
        <f t="shared" si="1"/>
        <v>0</v>
      </c>
      <c r="L270" s="1" t="s">
        <v>148</v>
      </c>
    </row>
    <row r="271" spans="1:12" ht="17.100000000000001" customHeight="1" x14ac:dyDescent="0.3">
      <c r="A271" s="17"/>
      <c r="F271" s="1" t="s">
        <v>150</v>
      </c>
      <c r="G271" s="51">
        <v>1100</v>
      </c>
      <c r="H271" s="1" t="s">
        <v>146</v>
      </c>
      <c r="I271" s="6">
        <v>0</v>
      </c>
      <c r="J271" s="1" t="s">
        <v>147</v>
      </c>
      <c r="K271" s="36">
        <f t="shared" si="1"/>
        <v>0</v>
      </c>
      <c r="L271" s="1" t="s">
        <v>148</v>
      </c>
    </row>
    <row r="272" spans="1:12" ht="17.100000000000001" customHeight="1" x14ac:dyDescent="0.3">
      <c r="A272" s="17"/>
      <c r="F272" s="1" t="s">
        <v>151</v>
      </c>
      <c r="G272" s="51">
        <v>1650</v>
      </c>
      <c r="H272" s="1" t="s">
        <v>146</v>
      </c>
      <c r="I272" s="6">
        <v>0</v>
      </c>
      <c r="J272" s="1" t="s">
        <v>147</v>
      </c>
      <c r="K272" s="36">
        <f t="shared" si="1"/>
        <v>0</v>
      </c>
      <c r="L272" s="1" t="s">
        <v>148</v>
      </c>
    </row>
    <row r="273" spans="1:12" s="49" customFormat="1" ht="17.100000000000001" customHeight="1" x14ac:dyDescent="0.3">
      <c r="A273" s="50" t="s">
        <v>71</v>
      </c>
      <c r="B273" s="49" t="s">
        <v>72</v>
      </c>
      <c r="G273" s="51">
        <v>200</v>
      </c>
      <c r="H273" s="49" t="s">
        <v>146</v>
      </c>
      <c r="I273" s="52">
        <v>0</v>
      </c>
      <c r="J273" s="49" t="s">
        <v>147</v>
      </c>
      <c r="K273" s="36">
        <f t="shared" si="1"/>
        <v>0</v>
      </c>
      <c r="L273" s="49" t="s">
        <v>148</v>
      </c>
    </row>
    <row r="274" spans="1:12" s="49" customFormat="1" ht="17.100000000000001" customHeight="1" x14ac:dyDescent="0.3">
      <c r="A274" s="50" t="s">
        <v>64</v>
      </c>
      <c r="B274" s="49" t="s">
        <v>65</v>
      </c>
      <c r="G274" s="51">
        <v>300</v>
      </c>
      <c r="H274" s="49" t="s">
        <v>146</v>
      </c>
      <c r="I274" s="52">
        <v>0</v>
      </c>
      <c r="J274" s="49" t="s">
        <v>147</v>
      </c>
      <c r="K274" s="36">
        <f t="shared" si="1"/>
        <v>0</v>
      </c>
      <c r="L274" s="49" t="s">
        <v>148</v>
      </c>
    </row>
    <row r="275" spans="1:12" s="49" customFormat="1" ht="17.100000000000001" customHeight="1" x14ac:dyDescent="0.3">
      <c r="A275" s="50" t="s">
        <v>158</v>
      </c>
      <c r="B275" s="49" t="s">
        <v>67</v>
      </c>
      <c r="G275" s="51">
        <v>250</v>
      </c>
      <c r="H275" s="49" t="s">
        <v>146</v>
      </c>
      <c r="I275" s="52">
        <v>0</v>
      </c>
      <c r="J275" s="49" t="s">
        <v>147</v>
      </c>
      <c r="K275" s="36">
        <f t="shared" si="1"/>
        <v>0</v>
      </c>
      <c r="L275" s="49" t="s">
        <v>148</v>
      </c>
    </row>
    <row r="276" spans="1:12" ht="33" customHeight="1" x14ac:dyDescent="0.3">
      <c r="A276" s="17">
        <v>10</v>
      </c>
      <c r="B276" s="80" t="s">
        <v>159</v>
      </c>
      <c r="C276" s="80"/>
      <c r="D276" s="80"/>
      <c r="E276" s="80"/>
      <c r="F276" s="33"/>
      <c r="G276" s="51">
        <v>250</v>
      </c>
      <c r="H276" s="1" t="s">
        <v>146</v>
      </c>
      <c r="I276" s="6">
        <v>0</v>
      </c>
      <c r="J276" s="1" t="s">
        <v>147</v>
      </c>
      <c r="K276" s="36">
        <f>G276*I276</f>
        <v>0</v>
      </c>
      <c r="L276" s="1" t="s">
        <v>148</v>
      </c>
    </row>
    <row r="277" spans="1:12" s="49" customFormat="1" ht="17.100000000000001" customHeight="1" x14ac:dyDescent="0.3">
      <c r="A277" s="50">
        <v>11</v>
      </c>
      <c r="B277" s="49" t="s">
        <v>182</v>
      </c>
      <c r="G277" s="51">
        <v>140</v>
      </c>
      <c r="H277" s="49" t="s">
        <v>160</v>
      </c>
      <c r="I277" s="52">
        <v>0</v>
      </c>
      <c r="J277" s="49" t="s">
        <v>11</v>
      </c>
      <c r="K277" s="36">
        <f>G277*I277</f>
        <v>0</v>
      </c>
      <c r="L277" s="49" t="s">
        <v>148</v>
      </c>
    </row>
    <row r="278" spans="1:12" ht="17.100000000000001" customHeight="1" x14ac:dyDescent="0.3">
      <c r="A278" s="17">
        <v>12</v>
      </c>
      <c r="B278" s="1" t="s">
        <v>84</v>
      </c>
      <c r="G278" s="51">
        <v>150</v>
      </c>
      <c r="H278" s="1" t="s">
        <v>160</v>
      </c>
      <c r="I278" s="6">
        <v>0</v>
      </c>
      <c r="J278" s="1" t="s">
        <v>11</v>
      </c>
      <c r="K278" s="36">
        <f t="shared" ref="K278:K292" si="2">G278*I278</f>
        <v>0</v>
      </c>
      <c r="L278" s="1" t="s">
        <v>148</v>
      </c>
    </row>
    <row r="279" spans="1:12" ht="17.100000000000001" customHeight="1" x14ac:dyDescent="0.3">
      <c r="A279" s="17">
        <v>13</v>
      </c>
      <c r="B279" s="1" t="s">
        <v>85</v>
      </c>
      <c r="G279" s="51">
        <v>450</v>
      </c>
      <c r="H279" s="1" t="s">
        <v>160</v>
      </c>
      <c r="I279" s="6">
        <v>0</v>
      </c>
      <c r="J279" s="1" t="s">
        <v>11</v>
      </c>
      <c r="K279" s="36">
        <f t="shared" si="2"/>
        <v>0</v>
      </c>
      <c r="L279" s="1" t="s">
        <v>148</v>
      </c>
    </row>
    <row r="280" spans="1:12" ht="17.100000000000001" customHeight="1" x14ac:dyDescent="0.3">
      <c r="A280" s="17">
        <v>14</v>
      </c>
      <c r="B280" s="1" t="s">
        <v>86</v>
      </c>
      <c r="G280" s="51">
        <v>150</v>
      </c>
      <c r="H280" s="1" t="s">
        <v>160</v>
      </c>
      <c r="I280" s="6">
        <v>0</v>
      </c>
      <c r="J280" s="1" t="s">
        <v>11</v>
      </c>
      <c r="K280" s="36">
        <f t="shared" si="2"/>
        <v>0</v>
      </c>
      <c r="L280" s="1" t="s">
        <v>148</v>
      </c>
    </row>
    <row r="281" spans="1:12" ht="17.100000000000001" customHeight="1" x14ac:dyDescent="0.3">
      <c r="A281" s="17">
        <v>15</v>
      </c>
      <c r="B281" s="19" t="s">
        <v>111</v>
      </c>
      <c r="G281" s="51">
        <v>215</v>
      </c>
      <c r="H281" s="1" t="s">
        <v>160</v>
      </c>
      <c r="I281" s="6">
        <v>0</v>
      </c>
      <c r="J281" s="1" t="s">
        <v>11</v>
      </c>
      <c r="K281" s="36">
        <f t="shared" si="2"/>
        <v>0</v>
      </c>
      <c r="L281" s="1" t="s">
        <v>148</v>
      </c>
    </row>
    <row r="282" spans="1:12" ht="17.100000000000001" customHeight="1" x14ac:dyDescent="0.3">
      <c r="A282" s="17">
        <v>16</v>
      </c>
      <c r="B282" s="19" t="s">
        <v>112</v>
      </c>
      <c r="G282" s="51">
        <v>225</v>
      </c>
      <c r="H282" s="1" t="s">
        <v>160</v>
      </c>
      <c r="I282" s="6">
        <v>0</v>
      </c>
      <c r="J282" s="1" t="s">
        <v>11</v>
      </c>
      <c r="K282" s="36">
        <f t="shared" si="2"/>
        <v>0</v>
      </c>
      <c r="L282" s="1" t="s">
        <v>148</v>
      </c>
    </row>
    <row r="283" spans="1:12" ht="17.100000000000001" customHeight="1" x14ac:dyDescent="0.3">
      <c r="A283" s="17">
        <v>17</v>
      </c>
      <c r="B283" s="19" t="s">
        <v>113</v>
      </c>
      <c r="G283" s="51">
        <v>250</v>
      </c>
      <c r="H283" s="1" t="s">
        <v>160</v>
      </c>
      <c r="I283" s="6">
        <v>0</v>
      </c>
      <c r="J283" s="1" t="s">
        <v>11</v>
      </c>
      <c r="K283" s="36">
        <f t="shared" si="2"/>
        <v>0</v>
      </c>
      <c r="L283" s="1" t="s">
        <v>148</v>
      </c>
    </row>
    <row r="284" spans="1:12" ht="17.100000000000001" customHeight="1" x14ac:dyDescent="0.3">
      <c r="A284" s="17">
        <v>18</v>
      </c>
      <c r="B284" s="19" t="s">
        <v>114</v>
      </c>
      <c r="G284" s="51">
        <v>280</v>
      </c>
      <c r="H284" s="1" t="s">
        <v>160</v>
      </c>
      <c r="I284" s="6">
        <v>0</v>
      </c>
      <c r="J284" s="1" t="s">
        <v>11</v>
      </c>
      <c r="K284" s="36">
        <f t="shared" si="2"/>
        <v>0</v>
      </c>
      <c r="L284" s="1" t="s">
        <v>148</v>
      </c>
    </row>
    <row r="285" spans="1:12" ht="17.100000000000001" customHeight="1" x14ac:dyDescent="0.3">
      <c r="A285" s="17">
        <v>19</v>
      </c>
      <c r="B285" s="1" t="s">
        <v>117</v>
      </c>
      <c r="G285" s="51">
        <v>40</v>
      </c>
      <c r="H285" s="1" t="s">
        <v>160</v>
      </c>
      <c r="I285" s="6">
        <v>0</v>
      </c>
      <c r="J285" s="1" t="s">
        <v>11</v>
      </c>
      <c r="K285" s="36">
        <f t="shared" si="2"/>
        <v>0</v>
      </c>
      <c r="L285" s="1" t="s">
        <v>148</v>
      </c>
    </row>
    <row r="286" spans="1:12" ht="17.100000000000001" customHeight="1" x14ac:dyDescent="0.3">
      <c r="A286" s="17">
        <v>20</v>
      </c>
      <c r="B286" s="1" t="s">
        <v>120</v>
      </c>
      <c r="G286" s="51">
        <v>40</v>
      </c>
      <c r="H286" s="1" t="s">
        <v>160</v>
      </c>
      <c r="I286" s="6">
        <v>0</v>
      </c>
      <c r="J286" s="1" t="s">
        <v>11</v>
      </c>
      <c r="K286" s="36">
        <f t="shared" si="2"/>
        <v>0</v>
      </c>
      <c r="L286" s="1" t="s">
        <v>148</v>
      </c>
    </row>
    <row r="287" spans="1:12" ht="17.100000000000001" customHeight="1" x14ac:dyDescent="0.3">
      <c r="A287" s="17">
        <v>21</v>
      </c>
      <c r="B287" s="1" t="s">
        <v>161</v>
      </c>
      <c r="G287" s="51">
        <v>40</v>
      </c>
      <c r="H287" s="1" t="s">
        <v>160</v>
      </c>
      <c r="I287" s="6">
        <v>0</v>
      </c>
      <c r="J287" s="1" t="s">
        <v>11</v>
      </c>
      <c r="K287" s="36">
        <f t="shared" si="2"/>
        <v>0</v>
      </c>
      <c r="L287" s="1" t="s">
        <v>148</v>
      </c>
    </row>
    <row r="288" spans="1:12" ht="16.5" customHeight="1" x14ac:dyDescent="0.3">
      <c r="A288" s="17">
        <v>22</v>
      </c>
      <c r="B288" s="74" t="s">
        <v>162</v>
      </c>
      <c r="C288" s="74"/>
      <c r="D288" s="74"/>
      <c r="E288" s="74"/>
      <c r="F288" s="74"/>
      <c r="G288" s="51">
        <v>100</v>
      </c>
      <c r="H288" s="1" t="s">
        <v>160</v>
      </c>
      <c r="I288" s="6">
        <v>0</v>
      </c>
      <c r="J288" s="1" t="s">
        <v>11</v>
      </c>
      <c r="K288" s="36">
        <f t="shared" si="2"/>
        <v>0</v>
      </c>
      <c r="L288" s="1" t="s">
        <v>148</v>
      </c>
    </row>
    <row r="289" spans="1:23" ht="17.100000000000001" customHeight="1" x14ac:dyDescent="0.3">
      <c r="A289" s="17">
        <v>23</v>
      </c>
      <c r="B289" s="1" t="s">
        <v>129</v>
      </c>
      <c r="G289" s="51">
        <v>65</v>
      </c>
      <c r="H289" s="1" t="s">
        <v>160</v>
      </c>
      <c r="I289" s="6">
        <v>0</v>
      </c>
      <c r="J289" s="1" t="s">
        <v>11</v>
      </c>
      <c r="K289" s="36">
        <f t="shared" si="2"/>
        <v>0</v>
      </c>
      <c r="L289" s="1" t="s">
        <v>148</v>
      </c>
    </row>
    <row r="290" spans="1:23" ht="17.100000000000001" customHeight="1" x14ac:dyDescent="0.3">
      <c r="A290" s="17">
        <v>24</v>
      </c>
      <c r="B290" s="1" t="s">
        <v>130</v>
      </c>
      <c r="G290" s="51">
        <v>70</v>
      </c>
      <c r="H290" s="1" t="s">
        <v>160</v>
      </c>
      <c r="I290" s="6">
        <v>0</v>
      </c>
      <c r="J290" s="1" t="s">
        <v>11</v>
      </c>
      <c r="K290" s="36">
        <f t="shared" si="2"/>
        <v>0</v>
      </c>
      <c r="L290" s="1" t="s">
        <v>148</v>
      </c>
    </row>
    <row r="291" spans="1:23" ht="17.100000000000001" customHeight="1" x14ac:dyDescent="0.3">
      <c r="A291" s="17">
        <v>25</v>
      </c>
      <c r="B291" s="1" t="s">
        <v>131</v>
      </c>
      <c r="G291" s="51">
        <v>60</v>
      </c>
      <c r="H291" s="1" t="s">
        <v>160</v>
      </c>
      <c r="I291" s="6">
        <v>0</v>
      </c>
      <c r="J291" s="1" t="s">
        <v>11</v>
      </c>
      <c r="K291" s="36">
        <f t="shared" si="2"/>
        <v>0</v>
      </c>
      <c r="L291" s="1" t="s">
        <v>148</v>
      </c>
    </row>
    <row r="292" spans="1:23" ht="17.100000000000001" customHeight="1" x14ac:dyDescent="0.3">
      <c r="A292" s="17">
        <v>26</v>
      </c>
      <c r="B292" s="1" t="s">
        <v>58</v>
      </c>
      <c r="G292" s="51">
        <v>50</v>
      </c>
      <c r="H292" s="1" t="s">
        <v>160</v>
      </c>
      <c r="I292" s="6">
        <v>0</v>
      </c>
      <c r="J292" s="1" t="s">
        <v>11</v>
      </c>
      <c r="K292" s="36">
        <f t="shared" si="2"/>
        <v>0</v>
      </c>
      <c r="L292" s="1" t="s">
        <v>148</v>
      </c>
    </row>
    <row r="293" spans="1:23" ht="33" customHeight="1" x14ac:dyDescent="0.3">
      <c r="A293" s="17" t="s">
        <v>143</v>
      </c>
      <c r="B293" s="96" t="s">
        <v>181</v>
      </c>
      <c r="C293" s="96"/>
      <c r="D293" s="96"/>
      <c r="E293" s="96"/>
      <c r="F293" s="96"/>
      <c r="G293" s="45" t="s">
        <v>163</v>
      </c>
      <c r="I293" s="6">
        <v>0</v>
      </c>
      <c r="J293" s="1" t="s">
        <v>164</v>
      </c>
      <c r="K293" s="36">
        <f>I293</f>
        <v>0</v>
      </c>
      <c r="L293" s="1" t="s">
        <v>148</v>
      </c>
    </row>
    <row r="294" spans="1:23" s="49" customFormat="1" x14ac:dyDescent="0.3">
      <c r="A294" s="46" t="s">
        <v>165</v>
      </c>
      <c r="B294" s="47" t="s">
        <v>166</v>
      </c>
      <c r="C294" s="47"/>
      <c r="D294" s="47"/>
      <c r="E294" s="47"/>
      <c r="F294" s="47"/>
      <c r="G294" s="45" t="s">
        <v>167</v>
      </c>
      <c r="H294" s="47"/>
      <c r="I294" s="47"/>
      <c r="J294" s="47"/>
      <c r="K294" s="48"/>
    </row>
    <row r="295" spans="1:23" s="49" customFormat="1" x14ac:dyDescent="0.3">
      <c r="A295" s="46" t="s">
        <v>168</v>
      </c>
      <c r="B295" s="47" t="s">
        <v>169</v>
      </c>
      <c r="C295" s="47"/>
      <c r="D295" s="47"/>
      <c r="E295" s="47"/>
      <c r="F295" s="47"/>
      <c r="G295" s="45" t="s">
        <v>167</v>
      </c>
      <c r="H295" s="47"/>
      <c r="I295" s="47"/>
      <c r="J295" s="47"/>
      <c r="K295" s="48"/>
    </row>
    <row r="296" spans="1:23" s="49" customFormat="1" x14ac:dyDescent="0.3">
      <c r="A296" s="46" t="s">
        <v>170</v>
      </c>
      <c r="B296" s="47" t="s">
        <v>171</v>
      </c>
      <c r="C296" s="47"/>
      <c r="D296" s="47"/>
      <c r="E296" s="47"/>
      <c r="F296" s="47"/>
      <c r="G296" s="45" t="s">
        <v>167</v>
      </c>
      <c r="H296" s="47"/>
      <c r="I296" s="47"/>
      <c r="J296" s="47"/>
      <c r="K296" s="48"/>
    </row>
    <row r="297" spans="1:23" s="49" customFormat="1" x14ac:dyDescent="0.3">
      <c r="A297" s="46" t="s">
        <v>172</v>
      </c>
      <c r="B297" s="47" t="s">
        <v>173</v>
      </c>
      <c r="C297" s="47"/>
      <c r="D297" s="47"/>
      <c r="E297" s="47"/>
      <c r="F297" s="47"/>
      <c r="G297" s="45" t="s">
        <v>167</v>
      </c>
      <c r="H297" s="47"/>
      <c r="I297" s="47"/>
      <c r="J297" s="47"/>
      <c r="K297" s="48"/>
    </row>
    <row r="298" spans="1:23" s="49" customFormat="1" x14ac:dyDescent="0.3">
      <c r="A298" s="46" t="s">
        <v>174</v>
      </c>
      <c r="B298" s="47" t="s">
        <v>175</v>
      </c>
      <c r="C298" s="47"/>
      <c r="D298" s="47"/>
      <c r="E298" s="47"/>
      <c r="F298" s="47"/>
      <c r="G298" s="45" t="s">
        <v>167</v>
      </c>
      <c r="H298" s="47"/>
      <c r="I298" s="47"/>
      <c r="J298" s="47"/>
      <c r="K298" s="48"/>
    </row>
    <row r="299" spans="1:23" s="49" customFormat="1" x14ac:dyDescent="0.3">
      <c r="A299" s="46" t="s">
        <v>176</v>
      </c>
      <c r="B299" s="47" t="s">
        <v>177</v>
      </c>
      <c r="C299" s="47"/>
      <c r="D299" s="47"/>
      <c r="E299" s="47"/>
      <c r="F299" s="47"/>
      <c r="G299" s="45" t="s">
        <v>167</v>
      </c>
      <c r="H299" s="47"/>
      <c r="I299" s="47"/>
      <c r="J299" s="47"/>
      <c r="K299" s="48"/>
    </row>
    <row r="300" spans="1:23" s="49" customFormat="1" x14ac:dyDescent="0.3">
      <c r="A300" s="46" t="s">
        <v>178</v>
      </c>
      <c r="B300" s="47" t="s">
        <v>179</v>
      </c>
      <c r="C300" s="47"/>
      <c r="D300" s="47"/>
      <c r="E300" s="47"/>
      <c r="F300" s="47"/>
      <c r="G300" s="45" t="s">
        <v>167</v>
      </c>
      <c r="H300" s="47"/>
      <c r="I300" s="47"/>
      <c r="J300" s="47"/>
      <c r="K300" s="48"/>
    </row>
    <row r="301" spans="1:23" x14ac:dyDescent="0.3">
      <c r="B301" s="44"/>
      <c r="C301" s="44"/>
      <c r="D301" s="44"/>
    </row>
    <row r="302" spans="1:23" ht="36" customHeight="1" x14ac:dyDescent="0.3"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</row>
    <row r="303" spans="1:23" ht="30" customHeight="1" x14ac:dyDescent="0.3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spans="1:23" ht="49.5" customHeight="1" x14ac:dyDescent="0.3">
      <c r="B304" s="1" t="s">
        <v>180</v>
      </c>
      <c r="H304" s="81" t="s">
        <v>186</v>
      </c>
      <c r="I304" s="81"/>
      <c r="J304" s="81"/>
      <c r="M304" s="95" t="s">
        <v>188</v>
      </c>
      <c r="N304" s="95"/>
      <c r="O304" s="95"/>
      <c r="P304" s="95"/>
      <c r="Q304" s="64"/>
      <c r="R304" s="64"/>
      <c r="S304" s="64"/>
      <c r="T304" s="64"/>
      <c r="U304" s="64"/>
      <c r="V304" s="64"/>
      <c r="W304" s="64"/>
    </row>
    <row r="305" spans="2:23" x14ac:dyDescent="0.3">
      <c r="M305" s="95"/>
      <c r="N305" s="95"/>
      <c r="O305" s="95"/>
      <c r="P305" s="95"/>
      <c r="Q305" s="64"/>
      <c r="R305" s="64"/>
      <c r="S305" s="64"/>
      <c r="T305" s="64"/>
      <c r="U305" s="64"/>
      <c r="V305" s="64"/>
      <c r="W305" s="64"/>
    </row>
    <row r="306" spans="2:23" ht="23.25" customHeight="1" x14ac:dyDescent="0.3">
      <c r="B306" s="27"/>
      <c r="C306" s="27"/>
      <c r="H306" s="27"/>
      <c r="I306" s="27"/>
      <c r="J306" s="27"/>
      <c r="M306" s="95"/>
      <c r="N306" s="95"/>
      <c r="O306" s="95"/>
      <c r="P306" s="95"/>
      <c r="Q306" s="64"/>
      <c r="R306" s="64"/>
      <c r="S306" s="64"/>
      <c r="T306" s="64"/>
      <c r="U306" s="64"/>
      <c r="V306" s="64"/>
      <c r="W306" s="64"/>
    </row>
  </sheetData>
  <mergeCells count="63">
    <mergeCell ref="M302:W302"/>
    <mergeCell ref="M303:W303"/>
    <mergeCell ref="M304:P306"/>
    <mergeCell ref="A118:L118"/>
    <mergeCell ref="H76:K77"/>
    <mergeCell ref="H89:K90"/>
    <mergeCell ref="A149:L149"/>
    <mergeCell ref="A156:L156"/>
    <mergeCell ref="A116:L116"/>
    <mergeCell ref="H121:K122"/>
    <mergeCell ref="B293:F293"/>
    <mergeCell ref="B269:E269"/>
    <mergeCell ref="B276:E276"/>
    <mergeCell ref="H140:K141"/>
    <mergeCell ref="H152:K153"/>
    <mergeCell ref="H192:K193"/>
    <mergeCell ref="A71:L71"/>
    <mergeCell ref="A107:L107"/>
    <mergeCell ref="A73:L73"/>
    <mergeCell ref="A81:L81"/>
    <mergeCell ref="A83:L83"/>
    <mergeCell ref="A105:L105"/>
    <mergeCell ref="A1:L1"/>
    <mergeCell ref="H44:K45"/>
    <mergeCell ref="H54:K55"/>
    <mergeCell ref="H67:K68"/>
    <mergeCell ref="F12:G12"/>
    <mergeCell ref="A3:L3"/>
    <mergeCell ref="A4:L4"/>
    <mergeCell ref="A5:L5"/>
    <mergeCell ref="A28:L28"/>
    <mergeCell ref="A38:L38"/>
    <mergeCell ref="A40:L40"/>
    <mergeCell ref="H32:K33"/>
    <mergeCell ref="A48:L48"/>
    <mergeCell ref="A50:L50"/>
    <mergeCell ref="A61:L61"/>
    <mergeCell ref="A63:L63"/>
    <mergeCell ref="A218:L218"/>
    <mergeCell ref="A303:L303"/>
    <mergeCell ref="H304:J304"/>
    <mergeCell ref="H243:K244"/>
    <mergeCell ref="H204:K205"/>
    <mergeCell ref="H210:K211"/>
    <mergeCell ref="A232:L232"/>
    <mergeCell ref="A234:L234"/>
    <mergeCell ref="A247:L247"/>
    <mergeCell ref="M254:AA255"/>
    <mergeCell ref="F161:G161"/>
    <mergeCell ref="A94:L94"/>
    <mergeCell ref="A96:L96"/>
    <mergeCell ref="B288:F288"/>
    <mergeCell ref="A158:L158"/>
    <mergeCell ref="A199:L199"/>
    <mergeCell ref="A216:L216"/>
    <mergeCell ref="A201:L201"/>
    <mergeCell ref="A127:L127"/>
    <mergeCell ref="A129:L129"/>
    <mergeCell ref="A147:L147"/>
    <mergeCell ref="H99:K100"/>
    <mergeCell ref="H112:K113"/>
    <mergeCell ref="A252:L252"/>
    <mergeCell ref="H226:K227"/>
  </mergeCells>
  <dataValidations count="19">
    <dataValidation type="list" allowBlank="1" showInputMessage="1" showErrorMessage="1" sqref="D202 D64 D97 D108 D150 D159 D119 D84 D219 D29 D51 D41 D74" xr:uid="{00000000-0002-0000-0000-000000000000}">
      <formula1>"mjerenjem,procjenom"</formula1>
    </dataValidation>
    <dataValidation type="list" allowBlank="1" showInputMessage="1" showErrorMessage="1" sqref="D220 D236 F182 F178 D139 D191 D85:D86 D131:D133 D151 D203 D225 D208:D209 F171" xr:uid="{00000000-0002-0000-0000-000001000000}">
      <formula1>"da,ne"</formula1>
    </dataValidation>
    <dataValidation type="list" allowBlank="1" showInputMessage="1" showErrorMessage="1" sqref="D75 D111 D109 D120 D98 D88 D42:D43 D65:D66 D52:D53 D30:D31" xr:uid="{00000000-0002-0000-0000-000002000000}">
      <formula1>"da,djelomično,ne"</formula1>
    </dataValidation>
    <dataValidation type="list" allowBlank="1" showInputMessage="1" showErrorMessage="1" sqref="F166" xr:uid="{00000000-0002-0000-0000-000003000000}">
      <formula1>"mjerena,karta buke,pretpostavljena"</formula1>
    </dataValidation>
    <dataValidation type="list" allowBlank="1" showInputMessage="1" showErrorMessage="1" sqref="F161" xr:uid="{00000000-0002-0000-0000-000004000000}">
      <formula1>"1. odmor, oporavak,2. stanovanje,3. mješovita stambena,4. mješovita poslovna,5. gospodarska"</formula1>
    </dataValidation>
    <dataValidation type="list" allowBlank="1" showInputMessage="1" showErrorMessage="1" sqref="F163" xr:uid="{00000000-0002-0000-0000-000005000000}">
      <formula1>"45,50,55,65"</formula1>
    </dataValidation>
    <dataValidation type="list" allowBlank="1" showInputMessage="1" showErrorMessage="1" sqref="F164" xr:uid="{00000000-0002-0000-0000-000006000000}">
      <formula1>"40,45,50,55"</formula1>
    </dataValidation>
    <dataValidation type="list" allowBlank="1" showInputMessage="1" showErrorMessage="1" sqref="F187" xr:uid="{00000000-0002-0000-0000-000007000000}">
      <formula1>"30,35,40"</formula1>
    </dataValidation>
    <dataValidation type="list" allowBlank="1" showInputMessage="1" showErrorMessage="1" sqref="F189" xr:uid="{00000000-0002-0000-0000-000008000000}">
      <formula1>"25,30"</formula1>
    </dataValidation>
    <dataValidation type="list" allowBlank="1" showInputMessage="1" showErrorMessage="1" sqref="D135" xr:uid="{00000000-0002-0000-0000-000009000000}">
      <formula1>"vanjski,unutarnji,staklo,kombinacija"</formula1>
    </dataValidation>
    <dataValidation type="list" allowBlank="1" showInputMessage="1" showErrorMessage="1" sqref="F17:F19" xr:uid="{00000000-0002-0000-0000-00000A000000}">
      <formula1>"S,SI,I,JI,J,JZ,Z,SZ"</formula1>
    </dataValidation>
    <dataValidation type="list" allowBlank="1" showInputMessage="1" showErrorMessage="1" sqref="F12" xr:uid="{00000000-0002-0000-0000-00000B000000}">
      <formula1>"višestambena,obiteljska kuća,uredska,obrazovna,bolnica,hotel/restoran,sportska dvorana,trgovina,ostale nestambene"</formula1>
    </dataValidation>
    <dataValidation type="list" allowBlank="1" showInputMessage="1" showErrorMessage="1" sqref="D235" xr:uid="{00000000-0002-0000-0000-00000C000000}">
      <formula1>"pregledom,procjenom"</formula1>
    </dataValidation>
    <dataValidation type="list" allowBlank="1" showInputMessage="1" showErrorMessage="1" sqref="D238" xr:uid="{00000000-0002-0000-0000-00000D000000}">
      <formula1>"vanjska vl.,kondenzat,instalacije,više"</formula1>
    </dataValidation>
    <dataValidation type="list" allowBlank="1" showInputMessage="1" showErrorMessage="1" sqref="D240" xr:uid="{00000000-0002-0000-0000-00000E000000}">
      <formula1>"-,krov,zid,pod"</formula1>
    </dataValidation>
    <dataValidation type="list" allowBlank="1" showInputMessage="1" showErrorMessage="1" sqref="D241" xr:uid="{00000000-0002-0000-0000-00000F000000}">
      <formula1>"-,zid,pod,strop"</formula1>
    </dataValidation>
    <dataValidation type="list" allowBlank="1" showInputMessage="1" showErrorMessage="1" sqref="D242" xr:uid="{00000000-0002-0000-0000-000010000000}">
      <formula1>"-,dovod,odvod"</formula1>
    </dataValidation>
    <dataValidation type="list" allowBlank="1" showInputMessage="1" showErrorMessage="1" sqref="F162" xr:uid="{00000000-0002-0000-0000-000011000000}">
      <formula1>"50,55,65"</formula1>
    </dataValidation>
    <dataValidation type="list" allowBlank="1" showInputMessage="1" showErrorMessage="1" sqref="F188" xr:uid="{00000000-0002-0000-0000-000012000000}">
      <formula1>"27,30,35,40"</formula1>
    </dataValidation>
  </dataValidations>
  <pageMargins left="0.78740157480314965" right="0.39370078740157483" top="0.74803149606299213" bottom="0.74803149606299213" header="0.31496062992125984" footer="0.31496062992125984"/>
  <pageSetup paperSize="9" scale="68" orientation="portrait" r:id="rId1"/>
  <headerFooter>
    <oddFooter>&amp;L&amp;"-,Kurziv"&amp;K7A973FAnaliza postojećeg stanja zgrade_ZDRAVI UNUTARNJI KLIMATSKI UVJETI 
S_II_ZUKU_v2024_09_12&amp;R&amp;P/&amp;N</oddFooter>
  </headerFooter>
  <rowBreaks count="5" manualBreakCount="5">
    <brk id="49" max="11" man="1"/>
    <brk id="95" max="11" man="1"/>
    <brk id="148" max="11" man="1"/>
    <brk id="200" max="11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zversic</dc:creator>
  <cp:keywords/>
  <dc:description/>
  <cp:lastModifiedBy>Nevena Štrbić</cp:lastModifiedBy>
  <cp:revision/>
  <cp:lastPrinted>2024-09-10T14:44:06Z</cp:lastPrinted>
  <dcterms:created xsi:type="dcterms:W3CDTF">2021-01-19T19:42:59Z</dcterms:created>
  <dcterms:modified xsi:type="dcterms:W3CDTF">2024-09-10T14:44:14Z</dcterms:modified>
  <cp:category/>
  <cp:contentStatus/>
</cp:coreProperties>
</file>